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ЛОК 2021 г" sheetId="1" r:id="rId1"/>
  </sheets>
  <definedNames>
    <definedName name="SHARED_FORMULA_3_64_3_64_1">"([.D23]+[.D31]+[.D39]+[.D47]+[.D56]+[.D64])/6"</definedName>
    <definedName name="SHARED_FORMULA_4_106_4_106_1">"[.E102]+[.E103]+[.E104]+[.E105]+[.E106]"</definedName>
    <definedName name="SHARED_FORMULA_4_115_4_115_1">"[.E110]+[.E111]+[.E112]+[.E113]+[.E114]"</definedName>
    <definedName name="SHARED_FORMULA_4_117_4_117_1">"([.E65]+[.E117])/2"</definedName>
    <definedName name="SHARED_FORMULA_4_30_4_30_1">"[.E26]+[.E27]+[.E28]+[.E29]+[.E30]"</definedName>
    <definedName name="SHARED_FORMULA_4_46_4_46_1">"[.E42]+[.E43]+[.E44]+[.E45]+[.E46]"</definedName>
    <definedName name="SHARED_FORMULA_4_73_4_73_1">"[.E69]+[.E70]+[.E71]+[.E72]+[.E73]"</definedName>
    <definedName name="SHARED_FORMULA_4_82_4_82_1">"[.E77]+[.E78]+[.E79]+[.E80]+[.E81]+[.E82]"</definedName>
    <definedName name="SHARED_FORMULA_5_116_5_116_1">"([.F74]+[.F83]+[.F91]+[.F99]+[.F107]+[.F116])/6"</definedName>
    <definedName name="_xlnm.Print_Area" localSheetId="0">'ЛОК 2021 г'!$A$2:$P$331</definedName>
  </definedNames>
  <calcPr fullCalcOnLoad="1"/>
</workbook>
</file>

<file path=xl/sharedStrings.xml><?xml version="1.0" encoding="utf-8"?>
<sst xmlns="http://schemas.openxmlformats.org/spreadsheetml/2006/main" count="608" uniqueCount="209">
  <si>
    <t xml:space="preserve">      Утверждаю:</t>
  </si>
  <si>
    <t>СОГЛАСОВАНО:</t>
  </si>
  <si>
    <t>Возраст 7-11лет</t>
  </si>
  <si>
    <t>№ рецептуры</t>
  </si>
  <si>
    <t>Наименование блюда</t>
  </si>
  <si>
    <t>Выход,г</t>
  </si>
  <si>
    <t>Цена,</t>
  </si>
  <si>
    <t>Пищевые в-ва,г</t>
  </si>
  <si>
    <t>Энерг. Ценность,ккал</t>
  </si>
  <si>
    <t>Витамины, мг</t>
  </si>
  <si>
    <t>Минеральные вещества,мг</t>
  </si>
  <si>
    <t>Б</t>
  </si>
  <si>
    <t>Ж</t>
  </si>
  <si>
    <t>У</t>
  </si>
  <si>
    <t>К</t>
  </si>
  <si>
    <t>В1</t>
  </si>
  <si>
    <t>С</t>
  </si>
  <si>
    <t>А</t>
  </si>
  <si>
    <t>Е</t>
  </si>
  <si>
    <t>Ca</t>
  </si>
  <si>
    <t>P</t>
  </si>
  <si>
    <t>Mg</t>
  </si>
  <si>
    <t>Fe</t>
  </si>
  <si>
    <t>1 неделя</t>
  </si>
  <si>
    <t>Чай с сахаром</t>
  </si>
  <si>
    <t>200/15</t>
  </si>
  <si>
    <t>к/к</t>
  </si>
  <si>
    <t>Хлеб пшеничный</t>
  </si>
  <si>
    <t>Итого завтрак:</t>
  </si>
  <si>
    <t>Сыр Российский</t>
  </si>
  <si>
    <t>Горошек зеленый консервированный</t>
  </si>
  <si>
    <t>Чай с сахаром с лимоном</t>
  </si>
  <si>
    <t>200/15/7</t>
  </si>
  <si>
    <t>полуфабрикатов и готовых блюд даны с учетом потерь при их изготовлении,охлаждении и порционировании. В рецептурах  супов,</t>
  </si>
  <si>
    <t>соусов, сладких блюд, напитков указана норма жидкости с учетом потерь на выкипание.</t>
  </si>
  <si>
    <t>Борщ с фасолью и картофелем со сметаной</t>
  </si>
  <si>
    <t>250/5</t>
  </si>
  <si>
    <t>Итого обед:</t>
  </si>
  <si>
    <t>Суп картофельный с клёцками</t>
  </si>
  <si>
    <t>Плов из птицы</t>
  </si>
  <si>
    <t>Напиток из плодов шиповника</t>
  </si>
  <si>
    <t>Тефтели из говядины с соусом сметанным с томатом</t>
  </si>
  <si>
    <t>Компот из сухофруктов</t>
  </si>
  <si>
    <t>Борщ с капустой  и картофелем со сметаной</t>
  </si>
  <si>
    <t>№321сб.2005г.под ред.Могильного</t>
  </si>
  <si>
    <t>150/5</t>
  </si>
  <si>
    <t>200/5</t>
  </si>
  <si>
    <t>Минераловодского городского округа  на 2020-2021 учебный год</t>
  </si>
  <si>
    <t xml:space="preserve">Омлет натуральный  </t>
  </si>
  <si>
    <t>№174,сбор.2005г. под ред. Могильного</t>
  </si>
  <si>
    <t>рецептур блюд для предприятий общественного питания  (2005г., 1997г.,2004г., 2011г., 2012 г.)., с учетом физиологических</t>
  </si>
  <si>
    <t xml:space="preserve">Начальник отдела организации питания                    </t>
  </si>
  <si>
    <t>Кузнецова Ю.С.</t>
  </si>
  <si>
    <t>№14,сбор.2005г. под ред. Могильного</t>
  </si>
  <si>
    <t>№15,сбор.2005г. под ред. Могильного</t>
  </si>
  <si>
    <t>№210,сбор.2005г. под ред. Могильного</t>
  </si>
  <si>
    <t>№223,сбор.2005г.под ред. Могильного</t>
  </si>
  <si>
    <t>№376,сбор.2005г. под ред Могильного</t>
  </si>
  <si>
    <t>№291,сбор.2005г. под ред. Могильного</t>
  </si>
  <si>
    <t xml:space="preserve">№203,сбор.2005г.под ред. Могильного </t>
  </si>
  <si>
    <t>№171,сбор.2005г. под ред. Могильного</t>
  </si>
  <si>
    <t xml:space="preserve"> перспективное 10-дневное  меню для муниципальных общеобразовательных  учреждений составлено на основании действующих сборников</t>
  </si>
  <si>
    <t xml:space="preserve"> Нормы выхода</t>
  </si>
  <si>
    <t>№294,сбор.2012г. под ред. Могильного</t>
  </si>
  <si>
    <t>Котлеты рубленые из птицы</t>
  </si>
  <si>
    <t>№298,сбор.2012г. под ред. Могильного</t>
  </si>
  <si>
    <t>Голубцы ленивые</t>
  </si>
  <si>
    <t>№137,сбор.2012г. под ред. Могильного</t>
  </si>
  <si>
    <t>Котлеты из говядины</t>
  </si>
  <si>
    <t>Суп картофельный с бобовыми</t>
  </si>
  <si>
    <t>№389сбор.2005г.под ред.Могильного</t>
  </si>
  <si>
    <t>№436,сбор.2005г, под ред. Могильного.</t>
  </si>
  <si>
    <t>№82,сбор.2012г, под ред. Могильного</t>
  </si>
  <si>
    <t>Суп картофельный с макаронными изделиями</t>
  </si>
  <si>
    <t>№108;109 сбор. 2005г. под ред. Могильного</t>
  </si>
  <si>
    <t xml:space="preserve">№279 сбор.2005г.под ред.Могильного  </t>
  </si>
  <si>
    <t>Капуста тушеная</t>
  </si>
  <si>
    <t xml:space="preserve">Щи из свежей капусты с картофелем </t>
  </si>
  <si>
    <t>Котлеты рыбные</t>
  </si>
  <si>
    <t>№ 151,сбор. 2012г.под ред.Могильного</t>
  </si>
  <si>
    <t>№234,сбор. 2005г.под ред. Могильного</t>
  </si>
  <si>
    <t>№ 88,сбор. 2005г.под ред. Могильного</t>
  </si>
  <si>
    <t>Картофель, запеченный в сметанном соусе</t>
  </si>
  <si>
    <t>Начальник управления образования</t>
  </si>
  <si>
    <t>администрации Минераловодского</t>
  </si>
  <si>
    <t>городского округа</t>
  </si>
  <si>
    <t>Л.А. Безруких</t>
  </si>
  <si>
    <t>№</t>
  </si>
  <si>
    <t xml:space="preserve">Директор </t>
  </si>
  <si>
    <t>Котлеты рубленые, запеченные с молочным соусом</t>
  </si>
  <si>
    <t xml:space="preserve">№ 84,сбор.2005г,под ред. Могильного </t>
  </si>
  <si>
    <t xml:space="preserve">№282,сбор.2012г,под ред. Могильного </t>
  </si>
  <si>
    <t xml:space="preserve">№ 102,сбор.2005г,под ред. Могильного </t>
  </si>
  <si>
    <t xml:space="preserve">№96,сбор. 2005г.под ред.Могильного </t>
  </si>
  <si>
    <t xml:space="preserve">№281,сбор. 2012г.под ред.Могильного </t>
  </si>
  <si>
    <t>№ 82,сбор. 2005г.под ред. Могильного</t>
  </si>
  <si>
    <t>№392,сбор.2012г. под ред. Могильного</t>
  </si>
  <si>
    <t>№181,сбор.2005г. под ред. Могильного</t>
  </si>
  <si>
    <t xml:space="preserve">№305,сбор.2005г.под ред. Могильного </t>
  </si>
  <si>
    <t>Рис припущенный</t>
  </si>
  <si>
    <t xml:space="preserve">Рассольник ленинградский </t>
  </si>
  <si>
    <t>№392,сбор.2012 г. под ред. Могильного</t>
  </si>
  <si>
    <t>№240,сбор.2012г. под ред. Могильного</t>
  </si>
  <si>
    <r>
      <rPr>
        <sz val="12"/>
        <color indexed="8"/>
        <rFont val="Arial1"/>
        <family val="2"/>
      </rPr>
      <t>*</t>
    </r>
    <r>
      <rPr>
        <b/>
        <sz val="12"/>
        <color indexed="8"/>
        <rFont val="Times New Roman"/>
        <family val="1"/>
      </rPr>
      <t>При наличии средств в рацион питания могут быть включены дополнительные продукты (овощи и фрукты свежие, сыр, дополнительно хлеб и т.п.</t>
    </r>
  </si>
  <si>
    <t xml:space="preserve">                                                                              продукты, обогащённые витаминами и микронутриентами).</t>
  </si>
  <si>
    <t>Хлеб ржано-пшеничный</t>
  </si>
  <si>
    <t>Биточки рыбные</t>
  </si>
  <si>
    <t>Макароны отварные с маслом</t>
  </si>
  <si>
    <t>Каша гречневая рассыпчатая с маслом</t>
  </si>
  <si>
    <t>Каша жидкая  молочная манная с маслом</t>
  </si>
  <si>
    <t>Каша вязкая молочная  из риса с маслом</t>
  </si>
  <si>
    <t>Картофель отварной с маслом</t>
  </si>
  <si>
    <t>№306,сбор.2005г. под ред. Могильного</t>
  </si>
  <si>
    <t>Пудинг из творога с яблоками с молоком сгущеным</t>
  </si>
  <si>
    <t>Запеканка из творога со сгущенным молоком</t>
  </si>
  <si>
    <t>№80,сбор.2012г. под ред. Могильного</t>
  </si>
  <si>
    <t>Суп картофельный с крупой</t>
  </si>
  <si>
    <t>№338,сбор. 2005 под.ред Могильного</t>
  </si>
  <si>
    <t>Биойогурт в инд. упак.</t>
  </si>
  <si>
    <t>Макароны отварные с сыром</t>
  </si>
  <si>
    <t xml:space="preserve">№231,сбор.2012г.под ред. Могильного </t>
  </si>
  <si>
    <t>Сырники из творога со сгущенным молоком</t>
  </si>
  <si>
    <t>100/5</t>
  </si>
  <si>
    <t>100/20</t>
  </si>
  <si>
    <t>100/60</t>
  </si>
  <si>
    <t>100/50</t>
  </si>
  <si>
    <t>Масло сливочное крестьянское м.д.ж. не менее 72,5%</t>
  </si>
  <si>
    <t xml:space="preserve">№290,сбор.2005г,под ред. Могильного </t>
  </si>
  <si>
    <t>Птица тушеная в соусе</t>
  </si>
  <si>
    <t>№125,сбор.2005 г. под ред. Могильного</t>
  </si>
  <si>
    <t>Рагу из овощей</t>
  </si>
  <si>
    <t>№341,сбор. 2005 под.ред Могильного</t>
  </si>
  <si>
    <t>Апельсины свежие калиброванные, 1 шт.</t>
  </si>
  <si>
    <t>150/10</t>
  </si>
  <si>
    <t>Завтрак</t>
  </si>
  <si>
    <t>Обед</t>
  </si>
  <si>
    <t>Итого 1 день:</t>
  </si>
  <si>
    <t>Итого 2 день:</t>
  </si>
  <si>
    <t>Итого 3 день:</t>
  </si>
  <si>
    <t>Итого 4 день:</t>
  </si>
  <si>
    <t xml:space="preserve">                                                                                                                                                                                         4 ДЕНЬ</t>
  </si>
  <si>
    <t xml:space="preserve">                                                                                                                                                                                         3 ДЕНЬ</t>
  </si>
  <si>
    <t xml:space="preserve">                                                                                                                                                                                          2 ДЕНЬ</t>
  </si>
  <si>
    <t xml:space="preserve">                                                                                                                                                                                          1 ДЕНЬ</t>
  </si>
  <si>
    <t xml:space="preserve">                                                                                                                                                                                         5 ДЕНЬ</t>
  </si>
  <si>
    <t>Итого 5 день:</t>
  </si>
  <si>
    <t>2 неделя</t>
  </si>
  <si>
    <t xml:space="preserve">                                                                                                                                                                                          6 ДЕНЬ</t>
  </si>
  <si>
    <t>Итого 6 день:</t>
  </si>
  <si>
    <t>7 ДЕНЬ</t>
  </si>
  <si>
    <t>Итого 7 день:</t>
  </si>
  <si>
    <t xml:space="preserve">                                                                                                                                                                                          8 ДЕНЬ</t>
  </si>
  <si>
    <t>Итого 8 день:</t>
  </si>
  <si>
    <t xml:space="preserve">                                                                                                                                                                                         9 ДЕНЬ</t>
  </si>
  <si>
    <t>Итого 9 день:</t>
  </si>
  <si>
    <t xml:space="preserve">                                                                                                                                                                                         10 ДЕНЬ</t>
  </si>
  <si>
    <t>Итого 10 день:</t>
  </si>
  <si>
    <t>3 неделя</t>
  </si>
  <si>
    <t xml:space="preserve">                                                                                                                                                                                         11 ДЕНЬ</t>
  </si>
  <si>
    <t>Итого 11 день:</t>
  </si>
  <si>
    <t>ЛОК 2021 г.</t>
  </si>
  <si>
    <t xml:space="preserve">  Сезон:  Лето</t>
  </si>
  <si>
    <t>Перспективное 18-дневное  меню горячего питания  для учащихся общеобразовательных учреждений</t>
  </si>
  <si>
    <t>Омлет с сыром</t>
  </si>
  <si>
    <t>№ 211,сбор. 2005 г.под ред.Могильного</t>
  </si>
  <si>
    <t>137/5</t>
  </si>
  <si>
    <t>№ 289,сбор. 2005 г.под ред.Могильного</t>
  </si>
  <si>
    <t>Рагу из птицы</t>
  </si>
  <si>
    <t>100/180</t>
  </si>
  <si>
    <t xml:space="preserve">                                                                                                                                                                                         12 ДЕНЬ</t>
  </si>
  <si>
    <t>Итого 12 день:</t>
  </si>
  <si>
    <t xml:space="preserve">                                                                                                                                                                                         13 ДЕНЬ</t>
  </si>
  <si>
    <t>Итого 13 день:</t>
  </si>
  <si>
    <t>№237,сбор.2005г. под ред. Могильного</t>
  </si>
  <si>
    <t>Зразы рыбные с яйцом</t>
  </si>
  <si>
    <t xml:space="preserve">                                                                                                                                                                                         14 ДЕНЬ</t>
  </si>
  <si>
    <t>Итого 14 день:</t>
  </si>
  <si>
    <t xml:space="preserve">                                                                                                                                                                                         15 ДЕНЬ</t>
  </si>
  <si>
    <t xml:space="preserve">                                                                                                                                                                                         16 ДЕНЬ</t>
  </si>
  <si>
    <t>4 неделя</t>
  </si>
  <si>
    <t>Итого 15 день:</t>
  </si>
  <si>
    <t xml:space="preserve">                                                                                                                                                                                         17 ДЕНЬ</t>
  </si>
  <si>
    <t>Итого 16 день:</t>
  </si>
  <si>
    <t>Итого 17 день:</t>
  </si>
  <si>
    <t xml:space="preserve">                                                                                                                                                                                         18 ДЕНЬ</t>
  </si>
  <si>
    <t>Итого 18 день:</t>
  </si>
  <si>
    <t>норм питания для детей разного возраста. Стоимость рационов питания  горячие завтраки — 120 руб.</t>
  </si>
  <si>
    <t>Стоимость рационов горячих завтраков и обедов 120 рублей (с учётом 0% наценки на готовое блюдо и 0% наценку на покупные товары)</t>
  </si>
  <si>
    <t>№342, сбор.2005 г. под ред. Могильного</t>
  </si>
  <si>
    <t>Компот из яблок свежих</t>
  </si>
  <si>
    <t>№379,сбор. 2005 под.ред Могильного</t>
  </si>
  <si>
    <t>Какао  с молоком</t>
  </si>
  <si>
    <t xml:space="preserve">№ 239,сбор.2005г,под ред. Могильного </t>
  </si>
  <si>
    <t>Тефтели рыбные с соусом</t>
  </si>
  <si>
    <t>№71,сбор.2005г.под ред. Могильного</t>
  </si>
  <si>
    <t>Овощи натуральные свежие (огурец)</t>
  </si>
  <si>
    <t>100/200</t>
  </si>
  <si>
    <t>Средняя за 18дней:</t>
  </si>
  <si>
    <t>Начальник  ТО Управления</t>
  </si>
  <si>
    <t>Федеральной службы по надзору</t>
  </si>
  <si>
    <t>в сфере защиты прав потребителей</t>
  </si>
  <si>
    <t>и благополучия человека</t>
  </si>
  <si>
    <t>по Ставропольскому краю в г.Пятигорске</t>
  </si>
  <si>
    <t>_________ А.В.Красько</t>
  </si>
  <si>
    <t xml:space="preserve">   «31» мая 2021 г</t>
  </si>
  <si>
    <t>106/5</t>
  </si>
  <si>
    <t>№383,сбор.2005г.под ред. Могильного</t>
  </si>
  <si>
    <t>Какао с молоком сгущенным</t>
  </si>
  <si>
    <t xml:space="preserve">Яблоки свежие сезонные калиброванные, 1 шт.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</si>
</sst>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[$-419]0.0"/>
    <numFmt numFmtId="176" formatCode="dd&quot;.&quot;mmm"/>
    <numFmt numFmtId="177" formatCode="0.0"/>
    <numFmt numFmtId="178" formatCode="#,##0.00&quot; &quot;;#,##0.00&quot; &quot;;&quot;-&quot;#&quot; &quot;;@&quot; &quot;"/>
    <numFmt numFmtId="179" formatCode="#\ ??/??"/>
    <numFmt numFmtId="180" formatCode="#,##0.0"/>
    <numFmt numFmtId="181" formatCode="00.0"/>
    <numFmt numFmtId="182" formatCode="0.00;[Red]0.00"/>
    <numFmt numFmtId="183" formatCode="#,##0.000"/>
    <numFmt numFmtId="184" formatCode="#,##0.00&quot; &quot;[$руб.-419];[Red]&quot;-&quot;#,##0.00&quot; &quot;[$руб.-419]"/>
  </numFmts>
  <fonts count="93">
    <font>
      <sz val="11"/>
      <color theme="1"/>
      <name val="Arial1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1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1"/>
      <family val="2"/>
    </font>
    <font>
      <sz val="11"/>
      <color indexed="9"/>
      <name val="Calibri"/>
      <family val="2"/>
    </font>
    <font>
      <sz val="10"/>
      <color indexed="8"/>
      <name val="Arial1"/>
      <family val="2"/>
    </font>
    <font>
      <b/>
      <i/>
      <sz val="16"/>
      <color indexed="8"/>
      <name val="Arial1"/>
      <family val="2"/>
    </font>
    <font>
      <b/>
      <i/>
      <u val="single"/>
      <sz val="11"/>
      <color indexed="8"/>
      <name val="Arial1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Arial1"/>
      <family val="0"/>
    </font>
    <font>
      <sz val="10.5"/>
      <color indexed="8"/>
      <name val="Times New Roman"/>
      <family val="1"/>
    </font>
    <font>
      <sz val="16"/>
      <color indexed="8"/>
      <name val="Arial1"/>
      <family val="2"/>
    </font>
    <font>
      <sz val="15"/>
      <color indexed="8"/>
      <name val="Arial1"/>
      <family val="2"/>
    </font>
    <font>
      <sz val="10"/>
      <color indexed="8"/>
      <name val="Times New Roman"/>
      <family val="1"/>
    </font>
    <font>
      <b/>
      <i/>
      <u val="single"/>
      <sz val="10.5"/>
      <color indexed="8"/>
      <name val="Times New Roman"/>
      <family val="1"/>
    </font>
    <font>
      <b/>
      <sz val="10.5"/>
      <color indexed="8"/>
      <name val="Arial1"/>
      <family val="0"/>
    </font>
    <font>
      <sz val="9"/>
      <color indexed="8"/>
      <name val="Arial1"/>
      <family val="2"/>
    </font>
    <font>
      <b/>
      <sz val="12"/>
      <color indexed="8"/>
      <name val="Arial1"/>
      <family val="0"/>
    </font>
    <font>
      <b/>
      <i/>
      <sz val="12"/>
      <color indexed="8"/>
      <name val="Times New Roman"/>
      <family val="1"/>
    </font>
    <font>
      <b/>
      <sz val="9"/>
      <color indexed="8"/>
      <name val="Arial1"/>
      <family val="0"/>
    </font>
    <font>
      <sz val="8"/>
      <color indexed="8"/>
      <name val="Arial1"/>
      <family val="2"/>
    </font>
    <font>
      <b/>
      <i/>
      <sz val="8"/>
      <color indexed="8"/>
      <name val="Arial1"/>
      <family val="2"/>
    </font>
    <font>
      <i/>
      <sz val="10.5"/>
      <color indexed="8"/>
      <name val="Arial1"/>
      <family val="0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Arial1"/>
      <family val="2"/>
    </font>
    <font>
      <b/>
      <i/>
      <sz val="10.5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1"/>
      <family val="2"/>
    </font>
    <font>
      <b/>
      <i/>
      <sz val="16"/>
      <color theme="1"/>
      <name val="Arial1"/>
      <family val="2"/>
    </font>
    <font>
      <b/>
      <i/>
      <u val="single"/>
      <sz val="11"/>
      <color theme="1"/>
      <name val="Arial1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Arial1"/>
      <family val="0"/>
    </font>
    <font>
      <sz val="10.5"/>
      <color theme="1"/>
      <name val="Times New Roman"/>
      <family val="1"/>
    </font>
    <font>
      <sz val="16"/>
      <color theme="1"/>
      <name val="Arial1"/>
      <family val="2"/>
    </font>
    <font>
      <sz val="15"/>
      <color theme="1"/>
      <name val="Arial1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u val="single"/>
      <sz val="10.5"/>
      <color theme="1"/>
      <name val="Times New Roman"/>
      <family val="1"/>
    </font>
    <font>
      <b/>
      <sz val="10.5"/>
      <color theme="1"/>
      <name val="Arial1"/>
      <family val="0"/>
    </font>
    <font>
      <sz val="12"/>
      <color theme="1"/>
      <name val="Arial1"/>
      <family val="2"/>
    </font>
    <font>
      <sz val="9"/>
      <color theme="1"/>
      <name val="Arial1"/>
      <family val="2"/>
    </font>
    <font>
      <b/>
      <sz val="12"/>
      <color theme="1"/>
      <name val="Arial1"/>
      <family val="0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Arial1"/>
      <family val="0"/>
    </font>
    <font>
      <sz val="8"/>
      <color theme="1"/>
      <name val="Arial1"/>
      <family val="2"/>
    </font>
    <font>
      <b/>
      <i/>
      <sz val="8"/>
      <color theme="1"/>
      <name val="Arial1"/>
      <family val="2"/>
    </font>
    <font>
      <i/>
      <sz val="10.5"/>
      <color theme="1"/>
      <name val="Arial1"/>
      <family val="0"/>
    </font>
    <font>
      <b/>
      <i/>
      <u val="single"/>
      <sz val="12"/>
      <color theme="1"/>
      <name val="Times New Roman"/>
      <family val="1"/>
    </font>
    <font>
      <b/>
      <i/>
      <sz val="10.5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Arial1"/>
      <family val="2"/>
    </font>
    <font>
      <b/>
      <i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EB9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 horizontal="center"/>
      <protection/>
    </xf>
    <xf numFmtId="0" fontId="51" fillId="0" borderId="0">
      <alignment horizontal="center" textRotation="90"/>
      <protection/>
    </xf>
    <xf numFmtId="0" fontId="52" fillId="0" borderId="0">
      <alignment/>
      <protection/>
    </xf>
    <xf numFmtId="184" fontId="5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2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2" fillId="0" borderId="0" xfId="34" applyFont="1" applyBorder="1" applyAlignment="1">
      <alignment vertical="top" wrapText="1"/>
      <protection/>
    </xf>
    <xf numFmtId="0" fontId="71" fillId="0" borderId="0" xfId="34" applyFont="1" applyBorder="1">
      <alignment/>
      <protection/>
    </xf>
    <xf numFmtId="49" fontId="72" fillId="0" borderId="0" xfId="34" applyNumberFormat="1" applyFont="1" applyBorder="1" applyAlignment="1">
      <alignment horizontal="left" vertical="top" wrapText="1"/>
      <protection/>
    </xf>
    <xf numFmtId="49" fontId="72" fillId="0" borderId="0" xfId="34" applyNumberFormat="1" applyFont="1" applyBorder="1" applyAlignment="1">
      <alignment vertical="top"/>
      <protection/>
    </xf>
    <xf numFmtId="181" fontId="72" fillId="0" borderId="0" xfId="34" applyNumberFormat="1" applyFont="1" applyBorder="1" applyAlignment="1">
      <alignment horizontal="left" vertical="top" wrapText="1"/>
      <protection/>
    </xf>
    <xf numFmtId="0" fontId="71" fillId="0" borderId="0" xfId="34" applyFont="1">
      <alignment/>
      <protection/>
    </xf>
    <xf numFmtId="0" fontId="73" fillId="0" borderId="0" xfId="34" applyFont="1">
      <alignment/>
      <protection/>
    </xf>
    <xf numFmtId="0" fontId="69" fillId="0" borderId="0" xfId="34" applyFont="1" applyBorder="1" applyAlignment="1">
      <alignment horizontal="center" vertical="top" wrapText="1"/>
      <protection/>
    </xf>
    <xf numFmtId="0" fontId="74" fillId="0" borderId="0" xfId="34" applyFont="1">
      <alignment/>
      <protection/>
    </xf>
    <xf numFmtId="0" fontId="74" fillId="0" borderId="0" xfId="0" applyFont="1" applyAlignment="1">
      <alignment/>
    </xf>
    <xf numFmtId="0" fontId="72" fillId="0" borderId="0" xfId="34" applyFont="1" applyBorder="1" applyAlignment="1">
      <alignment horizontal="center" vertical="top" wrapText="1"/>
      <protection/>
    </xf>
    <xf numFmtId="0" fontId="70" fillId="0" borderId="0" xfId="34" applyFont="1" applyBorder="1" applyAlignment="1">
      <alignment horizontal="center" vertical="top" wrapText="1"/>
      <protection/>
    </xf>
    <xf numFmtId="181" fontId="70" fillId="0" borderId="0" xfId="34" applyNumberFormat="1" applyFont="1" applyBorder="1" applyAlignment="1">
      <alignment horizontal="center" vertical="top" wrapText="1"/>
      <protection/>
    </xf>
    <xf numFmtId="0" fontId="71" fillId="0" borderId="0" xfId="0" applyFont="1" applyAlignment="1">
      <alignment/>
    </xf>
    <xf numFmtId="0" fontId="72" fillId="0" borderId="10" xfId="34" applyFont="1" applyBorder="1" applyAlignment="1">
      <alignment horizontal="center" vertical="top" wrapText="1"/>
      <protection/>
    </xf>
    <xf numFmtId="0" fontId="71" fillId="0" borderId="0" xfId="34" applyFont="1" applyAlignment="1">
      <alignment horizontal="center"/>
      <protection/>
    </xf>
    <xf numFmtId="0" fontId="70" fillId="0" borderId="10" xfId="34" applyFont="1" applyBorder="1" applyAlignment="1">
      <alignment horizontal="center" vertical="top" wrapText="1"/>
      <protection/>
    </xf>
    <xf numFmtId="0" fontId="70" fillId="0" borderId="10" xfId="34" applyFont="1" applyBorder="1" applyAlignment="1">
      <alignment vertical="top" wrapText="1"/>
      <protection/>
    </xf>
    <xf numFmtId="181" fontId="70" fillId="0" borderId="10" xfId="34" applyNumberFormat="1" applyFont="1" applyBorder="1" applyAlignment="1">
      <alignment vertical="top" wrapText="1"/>
      <protection/>
    </xf>
    <xf numFmtId="0" fontId="0" fillId="0" borderId="0" xfId="34" applyFont="1">
      <alignment/>
      <protection/>
    </xf>
    <xf numFmtId="0" fontId="0" fillId="0" borderId="0" xfId="0" applyFont="1" applyAlignment="1">
      <alignment/>
    </xf>
    <xf numFmtId="0" fontId="72" fillId="0" borderId="0" xfId="34" applyFont="1" applyFill="1" applyBorder="1" applyAlignment="1">
      <alignment vertical="top" wrapText="1"/>
      <protection/>
    </xf>
    <xf numFmtId="0" fontId="71" fillId="0" borderId="0" xfId="34" applyFont="1" applyFill="1">
      <alignment/>
      <protection/>
    </xf>
    <xf numFmtId="0" fontId="0" fillId="0" borderId="0" xfId="34" applyFont="1" applyFill="1">
      <alignment/>
      <protection/>
    </xf>
    <xf numFmtId="0" fontId="0" fillId="0" borderId="0" xfId="0" applyFont="1" applyFill="1" applyAlignment="1">
      <alignment/>
    </xf>
    <xf numFmtId="0" fontId="50" fillId="0" borderId="0" xfId="34" applyFont="1">
      <alignment/>
      <protection/>
    </xf>
    <xf numFmtId="0" fontId="50" fillId="0" borderId="0" xfId="0" applyFont="1" applyAlignment="1">
      <alignment/>
    </xf>
    <xf numFmtId="0" fontId="75" fillId="0" borderId="10" xfId="34" applyFont="1" applyBorder="1" applyAlignment="1">
      <alignment vertical="center" wrapText="1"/>
      <protection/>
    </xf>
    <xf numFmtId="0" fontId="75" fillId="0" borderId="10" xfId="34" applyFont="1" applyBorder="1" applyAlignment="1">
      <alignment horizontal="left" vertical="center" wrapText="1"/>
      <protection/>
    </xf>
    <xf numFmtId="49" fontId="75" fillId="0" borderId="10" xfId="34" applyNumberFormat="1" applyFont="1" applyBorder="1" applyAlignment="1">
      <alignment horizontal="center" vertical="center" wrapText="1"/>
      <protection/>
    </xf>
    <xf numFmtId="4" fontId="75" fillId="0" borderId="10" xfId="34" applyNumberFormat="1" applyFont="1" applyBorder="1" applyAlignment="1">
      <alignment horizontal="center" vertical="center" wrapText="1"/>
      <protection/>
    </xf>
    <xf numFmtId="2" fontId="75" fillId="0" borderId="10" xfId="34" applyNumberFormat="1" applyFont="1" applyBorder="1" applyAlignment="1">
      <alignment horizontal="center" vertical="center" wrapText="1"/>
      <protection/>
    </xf>
    <xf numFmtId="0" fontId="50" fillId="0" borderId="0" xfId="34">
      <alignment/>
      <protection/>
    </xf>
    <xf numFmtId="0" fontId="76" fillId="0" borderId="0" xfId="34" applyFont="1" applyBorder="1" applyAlignment="1">
      <alignment vertical="top" wrapText="1"/>
      <protection/>
    </xf>
    <xf numFmtId="0" fontId="50" fillId="0" borderId="0" xfId="34" applyFont="1" applyAlignment="1">
      <alignment horizontal="left"/>
      <protection/>
    </xf>
    <xf numFmtId="0" fontId="71" fillId="0" borderId="0" xfId="34" applyFont="1" applyAlignment="1">
      <alignment horizontal="left"/>
      <protection/>
    </xf>
    <xf numFmtId="0" fontId="77" fillId="0" borderId="0" xfId="34" applyFont="1" applyFill="1" applyBorder="1" applyAlignment="1">
      <alignment horizontal="center" vertical="top" wrapText="1"/>
      <protection/>
    </xf>
    <xf numFmtId="0" fontId="71" fillId="0" borderId="0" xfId="0" applyFont="1" applyFill="1" applyAlignment="1">
      <alignment/>
    </xf>
    <xf numFmtId="0" fontId="78" fillId="0" borderId="0" xfId="34" applyFont="1" applyFill="1">
      <alignment/>
      <protection/>
    </xf>
    <xf numFmtId="0" fontId="75" fillId="0" borderId="10" xfId="34" applyFont="1" applyBorder="1" applyAlignment="1">
      <alignment vertical="top" wrapText="1"/>
      <protection/>
    </xf>
    <xf numFmtId="0" fontId="75" fillId="0" borderId="10" xfId="34" applyFont="1" applyBorder="1" applyAlignment="1">
      <alignment horizontal="center" vertical="center" wrapText="1"/>
      <protection/>
    </xf>
    <xf numFmtId="177" fontId="75" fillId="0" borderId="10" xfId="34" applyNumberFormat="1" applyFont="1" applyBorder="1" applyAlignment="1">
      <alignment horizontal="center" vertical="center" wrapText="1"/>
      <protection/>
    </xf>
    <xf numFmtId="0" fontId="75" fillId="0" borderId="10" xfId="34" applyFont="1" applyBorder="1" applyAlignment="1">
      <alignment horizontal="center" vertical="center"/>
      <protection/>
    </xf>
    <xf numFmtId="0" fontId="75" fillId="0" borderId="10" xfId="34" applyFont="1" applyFill="1" applyBorder="1" applyAlignment="1">
      <alignment horizontal="center" vertical="center" wrapText="1"/>
      <protection/>
    </xf>
    <xf numFmtId="0" fontId="79" fillId="0" borderId="0" xfId="34" applyFont="1">
      <alignment/>
      <protection/>
    </xf>
    <xf numFmtId="0" fontId="79" fillId="0" borderId="0" xfId="0" applyFont="1" applyAlignment="1">
      <alignment/>
    </xf>
    <xf numFmtId="0" fontId="78" fillId="0" borderId="0" xfId="34" applyFont="1" applyBorder="1">
      <alignment/>
      <protection/>
    </xf>
    <xf numFmtId="2" fontId="70" fillId="0" borderId="0" xfId="34" applyNumberFormat="1" applyFont="1" applyBorder="1" applyAlignment="1">
      <alignment vertical="top" wrapText="1"/>
      <protection/>
    </xf>
    <xf numFmtId="181" fontId="71" fillId="0" borderId="0" xfId="34" applyNumberFormat="1" applyFont="1" applyBorder="1">
      <alignment/>
      <protection/>
    </xf>
    <xf numFmtId="0" fontId="71" fillId="0" borderId="0" xfId="34" applyFont="1" applyBorder="1" applyAlignment="1">
      <alignment horizontal="center" vertical="top"/>
      <protection/>
    </xf>
    <xf numFmtId="2" fontId="72" fillId="0" borderId="0" xfId="34" applyNumberFormat="1" applyFont="1" applyBorder="1" applyAlignment="1">
      <alignment horizontal="center" vertical="top"/>
      <protection/>
    </xf>
    <xf numFmtId="181" fontId="71" fillId="0" borderId="0" xfId="34" applyNumberFormat="1" applyFont="1" applyBorder="1" applyAlignment="1">
      <alignment/>
      <protection/>
    </xf>
    <xf numFmtId="0" fontId="80" fillId="0" borderId="0" xfId="34" applyFont="1" applyAlignment="1">
      <alignment/>
      <protection/>
    </xf>
    <xf numFmtId="0" fontId="80" fillId="0" borderId="0" xfId="34" applyFont="1">
      <alignment/>
      <protection/>
    </xf>
    <xf numFmtId="0" fontId="80" fillId="0" borderId="0" xfId="0" applyFont="1" applyAlignment="1">
      <alignment/>
    </xf>
    <xf numFmtId="0" fontId="81" fillId="0" borderId="0" xfId="34" applyFont="1" applyBorder="1" applyAlignment="1">
      <alignment horizontal="center" vertical="top"/>
      <protection/>
    </xf>
    <xf numFmtId="0" fontId="68" fillId="0" borderId="0" xfId="34" applyFont="1" applyBorder="1" applyAlignment="1">
      <alignment horizontal="center" vertical="top"/>
      <protection/>
    </xf>
    <xf numFmtId="2" fontId="79" fillId="0" borderId="0" xfId="34" applyNumberFormat="1" applyFont="1" applyBorder="1" applyAlignment="1">
      <alignment horizontal="center" vertical="top"/>
      <protection/>
    </xf>
    <xf numFmtId="0" fontId="79" fillId="0" borderId="0" xfId="34" applyFont="1" applyBorder="1" applyAlignment="1">
      <alignment horizontal="center" vertical="top"/>
      <protection/>
    </xf>
    <xf numFmtId="0" fontId="82" fillId="0" borderId="0" xfId="0" applyFont="1" applyAlignment="1">
      <alignment horizontal="center" vertical="top"/>
    </xf>
    <xf numFmtId="2" fontId="68" fillId="0" borderId="0" xfId="34" applyNumberFormat="1" applyFont="1" applyBorder="1" applyAlignment="1">
      <alignment horizontal="center" vertical="top" wrapText="1"/>
      <protection/>
    </xf>
    <xf numFmtId="2" fontId="83" fillId="0" borderId="0" xfId="34" applyNumberFormat="1" applyFont="1" applyBorder="1" applyAlignment="1">
      <alignment horizontal="center" vertical="top" wrapText="1"/>
      <protection/>
    </xf>
    <xf numFmtId="181" fontId="79" fillId="0" borderId="0" xfId="34" applyNumberFormat="1" applyFont="1" applyBorder="1">
      <alignment/>
      <protection/>
    </xf>
    <xf numFmtId="0" fontId="84" fillId="0" borderId="0" xfId="34" applyFont="1" applyBorder="1" applyAlignment="1">
      <alignment horizontal="center" vertical="top"/>
      <protection/>
    </xf>
    <xf numFmtId="0" fontId="85" fillId="0" borderId="0" xfId="0" applyFont="1" applyBorder="1" applyAlignment="1">
      <alignment horizontal="left" wrapText="1"/>
    </xf>
    <xf numFmtId="0" fontId="71" fillId="0" borderId="0" xfId="34" applyFont="1" applyAlignment="1">
      <alignment/>
      <protection/>
    </xf>
    <xf numFmtId="2" fontId="72" fillId="0" borderId="0" xfId="34" applyNumberFormat="1" applyFont="1" applyBorder="1" applyAlignment="1">
      <alignment horizontal="center" vertical="top" wrapText="1"/>
      <protection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 wrapText="1"/>
    </xf>
    <xf numFmtId="0" fontId="85" fillId="0" borderId="0" xfId="0" applyFont="1" applyAlignment="1">
      <alignment horizontal="left" wrapText="1"/>
    </xf>
    <xf numFmtId="181" fontId="71" fillId="0" borderId="0" xfId="34" applyNumberFormat="1" applyFont="1" applyBorder="1">
      <alignment/>
      <protection/>
    </xf>
    <xf numFmtId="2" fontId="72" fillId="0" borderId="0" xfId="34" applyNumberFormat="1" applyFont="1" applyBorder="1" applyAlignment="1">
      <alignment vertical="top" wrapText="1"/>
      <protection/>
    </xf>
    <xf numFmtId="0" fontId="85" fillId="0" borderId="0" xfId="0" applyFont="1" applyAlignment="1">
      <alignment wrapText="1"/>
    </xf>
    <xf numFmtId="0" fontId="86" fillId="0" borderId="0" xfId="0" applyFont="1" applyAlignment="1">
      <alignment horizontal="center" wrapText="1"/>
    </xf>
    <xf numFmtId="0" fontId="85" fillId="0" borderId="0" xfId="0" applyFont="1" applyAlignment="1">
      <alignment horizontal="center" wrapText="1"/>
    </xf>
    <xf numFmtId="0" fontId="72" fillId="0" borderId="0" xfId="34" applyFont="1" applyBorder="1">
      <alignment/>
      <protection/>
    </xf>
    <xf numFmtId="181" fontId="72" fillId="0" borderId="0" xfId="34" applyNumberFormat="1" applyFont="1" applyBorder="1">
      <alignment/>
      <protection/>
    </xf>
    <xf numFmtId="0" fontId="71" fillId="0" borderId="0" xfId="34" applyFont="1" applyBorder="1">
      <alignment/>
      <protection/>
    </xf>
    <xf numFmtId="0" fontId="70" fillId="0" borderId="0" xfId="34" applyFont="1" applyBorder="1">
      <alignment/>
      <protection/>
    </xf>
    <xf numFmtId="181" fontId="71" fillId="0" borderId="0" xfId="34" applyNumberFormat="1" applyFont="1">
      <alignment/>
      <protection/>
    </xf>
    <xf numFmtId="0" fontId="69" fillId="33" borderId="10" xfId="34" applyFont="1" applyFill="1" applyBorder="1" applyAlignment="1">
      <alignment horizontal="left" vertical="top" wrapText="1"/>
      <protection/>
    </xf>
    <xf numFmtId="0" fontId="75" fillId="33" borderId="10" xfId="34" applyFont="1" applyFill="1" applyBorder="1" applyAlignment="1">
      <alignment horizontal="center" vertical="top" wrapText="1"/>
      <protection/>
    </xf>
    <xf numFmtId="0" fontId="75" fillId="33" borderId="10" xfId="34" applyFont="1" applyFill="1" applyBorder="1" applyAlignment="1">
      <alignment horizontal="center" vertical="center" wrapText="1"/>
      <protection/>
    </xf>
    <xf numFmtId="2" fontId="69" fillId="33" borderId="10" xfId="34" applyNumberFormat="1" applyFont="1" applyFill="1" applyBorder="1" applyAlignment="1">
      <alignment horizontal="center" vertical="center" wrapText="1"/>
      <protection/>
    </xf>
    <xf numFmtId="2" fontId="75" fillId="0" borderId="10" xfId="34" applyNumberFormat="1" applyFont="1" applyBorder="1" applyAlignment="1">
      <alignment horizontal="center" vertical="center"/>
      <protection/>
    </xf>
    <xf numFmtId="2" fontId="75" fillId="0" borderId="10" xfId="34" applyNumberFormat="1" applyFont="1" applyFill="1" applyBorder="1" applyAlignment="1">
      <alignment horizontal="center" vertical="center" wrapText="1"/>
      <protection/>
    </xf>
    <xf numFmtId="0" fontId="69" fillId="33" borderId="11" xfId="34" applyFont="1" applyFill="1" applyBorder="1" applyAlignment="1">
      <alignment horizontal="center" vertical="top" wrapText="1"/>
      <protection/>
    </xf>
    <xf numFmtId="0" fontId="69" fillId="33" borderId="10" xfId="34" applyFont="1" applyFill="1" applyBorder="1" applyAlignment="1">
      <alignment horizontal="center" vertical="center" wrapText="1"/>
      <protection/>
    </xf>
    <xf numFmtId="0" fontId="69" fillId="33" borderId="10" xfId="34" applyFont="1" applyFill="1" applyBorder="1" applyAlignment="1">
      <alignment horizontal="center" vertical="top" wrapText="1"/>
      <protection/>
    </xf>
    <xf numFmtId="0" fontId="75" fillId="0" borderId="10" xfId="34" applyFont="1" applyFill="1" applyBorder="1" applyAlignment="1">
      <alignment vertical="center" wrapText="1"/>
      <protection/>
    </xf>
    <xf numFmtId="0" fontId="75" fillId="0" borderId="10" xfId="34" applyFont="1" applyFill="1" applyBorder="1" applyAlignment="1">
      <alignment horizontal="left" vertical="center"/>
      <protection/>
    </xf>
    <xf numFmtId="0" fontId="75" fillId="0" borderId="10" xfId="34" applyFont="1" applyFill="1" applyBorder="1" applyAlignment="1">
      <alignment vertical="top" wrapText="1"/>
      <protection/>
    </xf>
    <xf numFmtId="2" fontId="75" fillId="0" borderId="10" xfId="0" applyNumberFormat="1" applyFont="1" applyBorder="1" applyAlignment="1">
      <alignment horizontal="center" vertical="center"/>
    </xf>
    <xf numFmtId="2" fontId="75" fillId="0" borderId="10" xfId="0" applyNumberFormat="1" applyFont="1" applyBorder="1" applyAlignment="1">
      <alignment horizontal="center" vertical="center" wrapText="1"/>
    </xf>
    <xf numFmtId="0" fontId="75" fillId="0" borderId="12" xfId="34" applyFont="1" applyBorder="1" applyAlignment="1">
      <alignment horizontal="left" vertical="top" wrapText="1"/>
      <protection/>
    </xf>
    <xf numFmtId="2" fontId="69" fillId="33" borderId="10" xfId="34" applyNumberFormat="1" applyFont="1" applyFill="1" applyBorder="1" applyAlignment="1">
      <alignment horizontal="center" wrapText="1"/>
      <protection/>
    </xf>
    <xf numFmtId="0" fontId="69" fillId="33" borderId="13" xfId="34" applyFont="1" applyFill="1" applyBorder="1" applyAlignment="1">
      <alignment horizontal="center" vertical="center" wrapText="1"/>
      <protection/>
    </xf>
    <xf numFmtId="0" fontId="69" fillId="33" borderId="10" xfId="34" applyFont="1" applyFill="1" applyBorder="1" applyAlignment="1">
      <alignment horizontal="left" vertical="center" wrapText="1"/>
      <protection/>
    </xf>
    <xf numFmtId="0" fontId="69" fillId="33" borderId="10" xfId="34" applyFont="1" applyFill="1" applyBorder="1" applyAlignment="1">
      <alignment vertical="top" wrapText="1"/>
      <protection/>
    </xf>
    <xf numFmtId="0" fontId="69" fillId="33" borderId="10" xfId="34" applyFont="1" applyFill="1" applyBorder="1" applyAlignment="1">
      <alignment vertical="center" wrapText="1"/>
      <protection/>
    </xf>
    <xf numFmtId="0" fontId="75" fillId="0" borderId="10" xfId="34" applyNumberFormat="1" applyFont="1" applyBorder="1" applyAlignment="1">
      <alignment horizontal="center" vertical="center" wrapText="1"/>
      <protection/>
    </xf>
    <xf numFmtId="0" fontId="87" fillId="0" borderId="0" xfId="34" applyFont="1" applyAlignment="1">
      <alignment horizontal="right"/>
      <protection/>
    </xf>
    <xf numFmtId="0" fontId="0" fillId="0" borderId="0" xfId="0" applyAlignment="1">
      <alignment/>
    </xf>
    <xf numFmtId="2" fontId="75" fillId="34" borderId="10" xfId="34" applyNumberFormat="1" applyFont="1" applyFill="1" applyBorder="1" applyAlignment="1">
      <alignment horizontal="center" vertical="center" wrapText="1"/>
      <protection/>
    </xf>
    <xf numFmtId="0" fontId="2" fillId="0" borderId="14" xfId="34" applyFont="1" applyBorder="1" applyAlignment="1">
      <alignment vertical="center" wrapText="1"/>
      <protection/>
    </xf>
    <xf numFmtId="49" fontId="2" fillId="0" borderId="14" xfId="34" applyNumberFormat="1" applyFont="1" applyBorder="1" applyAlignment="1">
      <alignment horizontal="center" vertical="center" wrapText="1"/>
      <protection/>
    </xf>
    <xf numFmtId="2" fontId="2" fillId="0" borderId="14" xfId="34" applyNumberFormat="1" applyFont="1" applyBorder="1" applyAlignment="1">
      <alignment horizontal="center" vertical="center" wrapText="1"/>
      <protection/>
    </xf>
    <xf numFmtId="177" fontId="2" fillId="0" borderId="14" xfId="34" applyNumberFormat="1" applyFont="1" applyBorder="1" applyAlignment="1">
      <alignment horizontal="center" vertical="center" wrapText="1"/>
      <protection/>
    </xf>
    <xf numFmtId="0" fontId="2" fillId="0" borderId="14" xfId="34" applyFont="1" applyBorder="1" applyAlignment="1">
      <alignment vertical="top" wrapText="1"/>
      <protection/>
    </xf>
    <xf numFmtId="0" fontId="2" fillId="0" borderId="14" xfId="34" applyFont="1" applyBorder="1" applyAlignment="1">
      <alignment horizontal="center" vertical="center" wrapText="1"/>
      <protection/>
    </xf>
    <xf numFmtId="4" fontId="2" fillId="0" borderId="14" xfId="34" applyNumberFormat="1" applyFont="1" applyBorder="1" applyAlignment="1">
      <alignment horizontal="center" vertical="center" wrapText="1"/>
      <protection/>
    </xf>
    <xf numFmtId="2" fontId="2" fillId="0" borderId="14" xfId="34" applyNumberFormat="1" applyFont="1" applyBorder="1" applyAlignment="1">
      <alignment horizontal="center" vertical="center"/>
      <protection/>
    </xf>
    <xf numFmtId="2" fontId="2" fillId="0" borderId="14" xfId="34" applyNumberFormat="1" applyFont="1" applyFill="1" applyBorder="1" applyAlignment="1">
      <alignment horizontal="center" vertical="center" wrapText="1"/>
      <protection/>
    </xf>
    <xf numFmtId="174" fontId="2" fillId="0" borderId="14" xfId="3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2" fontId="2" fillId="34" borderId="14" xfId="34" applyNumberFormat="1" applyFont="1" applyFill="1" applyBorder="1" applyAlignment="1">
      <alignment horizontal="center" vertical="center" wrapText="1"/>
      <protection/>
    </xf>
    <xf numFmtId="0" fontId="69" fillId="35" borderId="15" xfId="34" applyFont="1" applyFill="1" applyBorder="1">
      <alignment/>
      <protection/>
    </xf>
    <xf numFmtId="0" fontId="75" fillId="35" borderId="16" xfId="34" applyFont="1" applyFill="1" applyBorder="1" applyAlignment="1">
      <alignment vertical="center"/>
      <protection/>
    </xf>
    <xf numFmtId="177" fontId="69" fillId="35" borderId="10" xfId="34" applyNumberFormat="1" applyFont="1" applyFill="1" applyBorder="1" applyAlignment="1">
      <alignment horizontal="center" vertical="center"/>
      <protection/>
    </xf>
    <xf numFmtId="2" fontId="69" fillId="35" borderId="10" xfId="34" applyNumberFormat="1" applyFont="1" applyFill="1" applyBorder="1" applyAlignment="1">
      <alignment horizontal="center" vertical="center"/>
      <protection/>
    </xf>
    <xf numFmtId="1" fontId="75" fillId="0" borderId="10" xfId="34" applyNumberFormat="1" applyFont="1" applyBorder="1" applyAlignment="1">
      <alignment horizontal="center" vertical="center"/>
      <protection/>
    </xf>
    <xf numFmtId="2" fontId="75" fillId="36" borderId="10" xfId="34" applyNumberFormat="1" applyFont="1" applyFill="1" applyBorder="1" applyAlignment="1">
      <alignment horizontal="center" vertical="center" wrapText="1"/>
      <protection/>
    </xf>
    <xf numFmtId="2" fontId="75" fillId="36" borderId="10" xfId="34" applyNumberFormat="1" applyFont="1" applyFill="1" applyBorder="1" applyAlignment="1">
      <alignment horizontal="center" vertical="center"/>
      <protection/>
    </xf>
    <xf numFmtId="49" fontId="83" fillId="0" borderId="0" xfId="0" applyNumberFormat="1" applyFont="1" applyBorder="1" applyAlignment="1">
      <alignment vertical="top"/>
    </xf>
    <xf numFmtId="0" fontId="79" fillId="0" borderId="0" xfId="0" applyFont="1" applyBorder="1" applyAlignment="1">
      <alignment/>
    </xf>
    <xf numFmtId="0" fontId="83" fillId="0" borderId="0" xfId="0" applyFont="1" applyBorder="1" applyAlignment="1">
      <alignment horizontal="left"/>
    </xf>
    <xf numFmtId="0" fontId="68" fillId="0" borderId="0" xfId="0" applyFont="1" applyBorder="1" applyAlignment="1">
      <alignment vertical="top" wrapText="1"/>
    </xf>
    <xf numFmtId="0" fontId="83" fillId="0" borderId="17" xfId="0" applyFont="1" applyBorder="1" applyAlignment="1">
      <alignment horizontal="left"/>
    </xf>
    <xf numFmtId="0" fontId="83" fillId="0" borderId="17" xfId="0" applyFont="1" applyBorder="1" applyAlignment="1">
      <alignment vertical="top"/>
    </xf>
    <xf numFmtId="0" fontId="79" fillId="0" borderId="0" xfId="0" applyFont="1" applyAlignment="1">
      <alignment/>
    </xf>
    <xf numFmtId="0" fontId="83" fillId="0" borderId="11" xfId="0" applyFont="1" applyBorder="1" applyAlignment="1">
      <alignment/>
    </xf>
    <xf numFmtId="0" fontId="83" fillId="0" borderId="11" xfId="0" applyFont="1" applyBorder="1" applyAlignment="1">
      <alignment vertical="top" wrapText="1"/>
    </xf>
    <xf numFmtId="0" fontId="83" fillId="0" borderId="0" xfId="0" applyFont="1" applyBorder="1" applyAlignment="1">
      <alignment vertical="top" wrapText="1"/>
    </xf>
    <xf numFmtId="0" fontId="83" fillId="0" borderId="0" xfId="0" applyFont="1" applyBorder="1" applyAlignment="1">
      <alignment horizontal="left" vertical="top" wrapText="1"/>
    </xf>
    <xf numFmtId="0" fontId="83" fillId="0" borderId="11" xfId="0" applyFont="1" applyBorder="1" applyAlignment="1">
      <alignment vertical="top"/>
    </xf>
    <xf numFmtId="49" fontId="83" fillId="0" borderId="0" xfId="0" applyNumberFormat="1" applyFont="1" applyBorder="1" applyAlignment="1">
      <alignment vertical="top" wrapText="1"/>
    </xf>
    <xf numFmtId="49" fontId="83" fillId="0" borderId="18" xfId="0" applyNumberFormat="1" applyFont="1" applyBorder="1" applyAlignment="1">
      <alignment horizontal="left" vertical="top" wrapText="1"/>
    </xf>
    <xf numFmtId="0" fontId="88" fillId="0" borderId="0" xfId="0" applyFont="1" applyBorder="1" applyAlignment="1">
      <alignment horizontal="left" vertical="top" wrapText="1"/>
    </xf>
    <xf numFmtId="49" fontId="83" fillId="0" borderId="0" xfId="0" applyNumberFormat="1" applyFont="1" applyBorder="1" applyAlignment="1">
      <alignment horizontal="left" vertical="top" wrapText="1"/>
    </xf>
    <xf numFmtId="49" fontId="6" fillId="0" borderId="10" xfId="34" applyNumberFormat="1" applyFont="1" applyBorder="1" applyAlignment="1">
      <alignment horizontal="center" vertical="center" wrapText="1"/>
      <protection/>
    </xf>
    <xf numFmtId="0" fontId="75" fillId="34" borderId="10" xfId="34" applyNumberFormat="1" applyFont="1" applyFill="1" applyBorder="1" applyAlignment="1">
      <alignment horizontal="center" vertical="center" wrapText="1"/>
      <protection/>
    </xf>
    <xf numFmtId="0" fontId="69" fillId="37" borderId="10" xfId="34" applyFont="1" applyFill="1" applyBorder="1" applyAlignment="1">
      <alignment horizontal="left" vertical="top" wrapText="1"/>
      <protection/>
    </xf>
    <xf numFmtId="0" fontId="69" fillId="37" borderId="11" xfId="34" applyFont="1" applyFill="1" applyBorder="1" applyAlignment="1">
      <alignment horizontal="center" vertical="top" wrapText="1"/>
      <protection/>
    </xf>
    <xf numFmtId="0" fontId="69" fillId="37" borderId="10" xfId="34" applyFont="1" applyFill="1" applyBorder="1" applyAlignment="1">
      <alignment horizontal="center" vertical="center" wrapText="1"/>
      <protection/>
    </xf>
    <xf numFmtId="2" fontId="69" fillId="37" borderId="10" xfId="34" applyNumberFormat="1" applyFont="1" applyFill="1" applyBorder="1" applyAlignment="1">
      <alignment horizontal="center" vertical="center" wrapText="1"/>
      <protection/>
    </xf>
    <xf numFmtId="0" fontId="75" fillId="37" borderId="10" xfId="34" applyFont="1" applyFill="1" applyBorder="1" applyAlignment="1">
      <alignment horizontal="center" vertical="top" wrapText="1"/>
      <protection/>
    </xf>
    <xf numFmtId="0" fontId="75" fillId="37" borderId="10" xfId="34" applyFont="1" applyFill="1" applyBorder="1" applyAlignment="1">
      <alignment horizontal="center" vertical="center" wrapText="1"/>
      <protection/>
    </xf>
    <xf numFmtId="0" fontId="69" fillId="37" borderId="10" xfId="34" applyFont="1" applyFill="1" applyBorder="1" applyAlignment="1">
      <alignment horizontal="center" vertical="top" wrapText="1"/>
      <protection/>
    </xf>
    <xf numFmtId="2" fontId="69" fillId="37" borderId="10" xfId="34" applyNumberFormat="1" applyFont="1" applyFill="1" applyBorder="1" applyAlignment="1">
      <alignment horizontal="center" wrapText="1"/>
      <protection/>
    </xf>
    <xf numFmtId="0" fontId="69" fillId="37" borderId="13" xfId="34" applyFont="1" applyFill="1" applyBorder="1" applyAlignment="1">
      <alignment horizontal="center" vertical="center" wrapText="1"/>
      <protection/>
    </xf>
    <xf numFmtId="0" fontId="75" fillId="38" borderId="12" xfId="34" applyFont="1" applyFill="1" applyBorder="1" applyAlignment="1">
      <alignment vertical="center" wrapText="1"/>
      <protection/>
    </xf>
    <xf numFmtId="0" fontId="75" fillId="38" borderId="10" xfId="34" applyNumberFormat="1" applyFont="1" applyFill="1" applyBorder="1" applyAlignment="1">
      <alignment horizontal="center" vertical="center" wrapText="1"/>
      <protection/>
    </xf>
    <xf numFmtId="0" fontId="75" fillId="37" borderId="12" xfId="34" applyFont="1" applyFill="1" applyBorder="1" applyAlignment="1">
      <alignment horizontal="center" vertical="top" wrapText="1"/>
      <protection/>
    </xf>
    <xf numFmtId="2" fontId="69" fillId="38" borderId="10" xfId="34" applyNumberFormat="1" applyFont="1" applyFill="1" applyBorder="1" applyAlignment="1">
      <alignment horizontal="center" vertical="center" wrapText="1"/>
      <protection/>
    </xf>
    <xf numFmtId="0" fontId="69" fillId="37" borderId="10" xfId="34" applyFont="1" applyFill="1" applyBorder="1" applyAlignment="1">
      <alignment horizontal="left" vertical="center" wrapText="1"/>
      <protection/>
    </xf>
    <xf numFmtId="0" fontId="69" fillId="37" borderId="10" xfId="34" applyFont="1" applyFill="1" applyBorder="1" applyAlignment="1">
      <alignment vertical="top" wrapText="1"/>
      <protection/>
    </xf>
    <xf numFmtId="0" fontId="69" fillId="37" borderId="10" xfId="34" applyFont="1" applyFill="1" applyBorder="1" applyAlignment="1">
      <alignment vertical="center" wrapText="1"/>
      <protection/>
    </xf>
    <xf numFmtId="0" fontId="69" fillId="39" borderId="19" xfId="34" applyFont="1" applyFill="1" applyBorder="1" applyAlignment="1">
      <alignment horizontal="left" vertical="top" wrapText="1"/>
      <protection/>
    </xf>
    <xf numFmtId="2" fontId="69" fillId="39" borderId="10" xfId="34" applyNumberFormat="1" applyFont="1" applyFill="1" applyBorder="1" applyAlignment="1">
      <alignment horizontal="center" vertical="center" wrapText="1"/>
      <protection/>
    </xf>
    <xf numFmtId="0" fontId="69" fillId="40" borderId="19" xfId="34" applyFont="1" applyFill="1" applyBorder="1" applyAlignment="1">
      <alignment horizontal="left" vertical="top" wrapText="1"/>
      <protection/>
    </xf>
    <xf numFmtId="2" fontId="69" fillId="40" borderId="10" xfId="34" applyNumberFormat="1" applyFont="1" applyFill="1" applyBorder="1" applyAlignment="1">
      <alignment horizontal="center" vertical="center" wrapText="1"/>
      <protection/>
    </xf>
    <xf numFmtId="0" fontId="70" fillId="0" borderId="0" xfId="34" applyFont="1" applyBorder="1" applyAlignment="1">
      <alignment horizontal="center" vertical="center" wrapText="1"/>
      <protection/>
    </xf>
    <xf numFmtId="0" fontId="75" fillId="41" borderId="19" xfId="34" applyFont="1" applyFill="1" applyBorder="1" applyAlignment="1">
      <alignment horizontal="left" vertical="top" wrapText="1"/>
      <protection/>
    </xf>
    <xf numFmtId="2" fontId="75" fillId="41" borderId="10" xfId="34" applyNumberFormat="1" applyFont="1" applyFill="1" applyBorder="1" applyAlignment="1">
      <alignment horizontal="center" vertical="center" wrapText="1"/>
      <protection/>
    </xf>
    <xf numFmtId="0" fontId="75" fillId="40" borderId="19" xfId="34" applyFont="1" applyFill="1" applyBorder="1" applyAlignment="1">
      <alignment horizontal="left" vertical="top" wrapText="1"/>
      <protection/>
    </xf>
    <xf numFmtId="2" fontId="75" fillId="40" borderId="10" xfId="34" applyNumberFormat="1" applyFont="1" applyFill="1" applyBorder="1" applyAlignment="1">
      <alignment horizontal="center" vertical="center" wrapText="1"/>
      <protection/>
    </xf>
    <xf numFmtId="0" fontId="75" fillId="41" borderId="10" xfId="34" applyNumberFormat="1" applyFont="1" applyFill="1" applyBorder="1" applyAlignment="1">
      <alignment horizontal="center" vertical="center" wrapText="1"/>
      <protection/>
    </xf>
    <xf numFmtId="0" fontId="75" fillId="39" borderId="19" xfId="34" applyFont="1" applyFill="1" applyBorder="1" applyAlignment="1">
      <alignment horizontal="left" vertical="top" wrapText="1"/>
      <protection/>
    </xf>
    <xf numFmtId="2" fontId="75" fillId="39" borderId="10" xfId="34" applyNumberFormat="1" applyFont="1" applyFill="1" applyBorder="1" applyAlignment="1">
      <alignment horizontal="center" vertical="center" wrapText="1"/>
      <protection/>
    </xf>
    <xf numFmtId="0" fontId="75" fillId="38" borderId="16" xfId="34" applyFont="1" applyFill="1" applyBorder="1" applyAlignment="1">
      <alignment vertical="center" wrapText="1"/>
      <protection/>
    </xf>
    <xf numFmtId="0" fontId="75" fillId="15" borderId="16" xfId="34" applyFont="1" applyFill="1" applyBorder="1" applyAlignment="1">
      <alignment vertical="center" wrapText="1"/>
      <protection/>
    </xf>
    <xf numFmtId="0" fontId="75" fillId="15" borderId="10" xfId="34" applyNumberFormat="1" applyFont="1" applyFill="1" applyBorder="1" applyAlignment="1">
      <alignment horizontal="center" vertical="center" wrapText="1"/>
      <protection/>
    </xf>
    <xf numFmtId="0" fontId="69" fillId="38" borderId="16" xfId="34" applyFont="1" applyFill="1" applyBorder="1" applyAlignment="1">
      <alignment vertical="center" wrapText="1"/>
      <protection/>
    </xf>
    <xf numFmtId="0" fontId="69" fillId="38" borderId="10" xfId="34" applyNumberFormat="1" applyFont="1" applyFill="1" applyBorder="1" applyAlignment="1">
      <alignment horizontal="center" vertical="center" wrapText="1"/>
      <protection/>
    </xf>
    <xf numFmtId="0" fontId="69" fillId="15" borderId="16" xfId="34" applyFont="1" applyFill="1" applyBorder="1" applyAlignment="1">
      <alignment vertical="center" wrapText="1"/>
      <protection/>
    </xf>
    <xf numFmtId="0" fontId="69" fillId="15" borderId="10" xfId="34" applyNumberFormat="1" applyFont="1" applyFill="1" applyBorder="1" applyAlignment="1">
      <alignment horizontal="center" vertical="center" wrapText="1"/>
      <protection/>
    </xf>
    <xf numFmtId="2" fontId="69" fillId="15" borderId="10" xfId="34" applyNumberFormat="1" applyFont="1" applyFill="1" applyBorder="1" applyAlignment="1">
      <alignment horizontal="center" vertical="center" wrapText="1"/>
      <protection/>
    </xf>
    <xf numFmtId="2" fontId="75" fillId="0" borderId="20" xfId="34" applyNumberFormat="1" applyFont="1" applyFill="1" applyBorder="1" applyAlignment="1">
      <alignment horizontal="center" vertical="center" wrapText="1"/>
      <protection/>
    </xf>
    <xf numFmtId="0" fontId="75" fillId="34" borderId="10" xfId="34" applyFont="1" applyFill="1" applyBorder="1" applyAlignment="1">
      <alignment vertical="top" wrapText="1"/>
      <protection/>
    </xf>
    <xf numFmtId="0" fontId="75" fillId="34" borderId="10" xfId="34" applyFont="1" applyFill="1" applyBorder="1" applyAlignment="1">
      <alignment vertical="center" wrapText="1"/>
      <protection/>
    </xf>
    <xf numFmtId="0" fontId="75" fillId="34" borderId="10" xfId="34" applyFont="1" applyFill="1" applyBorder="1" applyAlignment="1">
      <alignment horizontal="left" vertical="center" wrapText="1"/>
      <protection/>
    </xf>
    <xf numFmtId="49" fontId="75" fillId="34" borderId="10" xfId="34" applyNumberFormat="1" applyFont="1" applyFill="1" applyBorder="1" applyAlignment="1">
      <alignment horizontal="center" vertical="center" wrapText="1"/>
      <protection/>
    </xf>
    <xf numFmtId="174" fontId="75" fillId="42" borderId="10" xfId="34" applyNumberFormat="1" applyFont="1" applyFill="1" applyBorder="1" applyAlignment="1">
      <alignment horizontal="center" vertical="center" wrapText="1"/>
      <protection/>
    </xf>
    <xf numFmtId="2" fontId="75" fillId="42" borderId="10" xfId="34" applyNumberFormat="1" applyFont="1" applyFill="1" applyBorder="1" applyAlignment="1">
      <alignment horizontal="center" vertical="center" wrapText="1"/>
      <protection/>
    </xf>
    <xf numFmtId="177" fontId="75" fillId="42" borderId="10" xfId="34" applyNumberFormat="1" applyFont="1" applyFill="1" applyBorder="1" applyAlignment="1">
      <alignment horizontal="center" vertical="center" wrapText="1"/>
      <protection/>
    </xf>
    <xf numFmtId="2" fontId="75" fillId="42" borderId="10" xfId="34" applyNumberFormat="1" applyFont="1" applyFill="1" applyBorder="1" applyAlignment="1">
      <alignment horizontal="center" vertical="center"/>
      <protection/>
    </xf>
    <xf numFmtId="0" fontId="2" fillId="34" borderId="14" xfId="34" applyFont="1" applyFill="1" applyBorder="1" applyAlignment="1">
      <alignment vertical="center" wrapText="1"/>
      <protection/>
    </xf>
    <xf numFmtId="0" fontId="75" fillId="0" borderId="0" xfId="34" applyFont="1" applyBorder="1" applyAlignment="1">
      <alignment vertical="top" wrapText="1"/>
      <protection/>
    </xf>
    <xf numFmtId="0" fontId="75" fillId="0" borderId="0" xfId="34" applyNumberFormat="1" applyFont="1" applyBorder="1" applyAlignment="1">
      <alignment horizontal="center" vertical="center" wrapText="1"/>
      <protection/>
    </xf>
    <xf numFmtId="2" fontId="75" fillId="0" borderId="0" xfId="34" applyNumberFormat="1" applyFont="1" applyBorder="1" applyAlignment="1">
      <alignment horizontal="center" vertical="center" wrapText="1"/>
      <protection/>
    </xf>
    <xf numFmtId="0" fontId="75" fillId="0" borderId="0" xfId="34" applyFont="1" applyBorder="1" applyAlignment="1">
      <alignment horizontal="left" vertical="center" wrapText="1"/>
      <protection/>
    </xf>
    <xf numFmtId="2" fontId="75" fillId="0" borderId="0" xfId="34" applyNumberFormat="1" applyFont="1" applyBorder="1" applyAlignment="1">
      <alignment horizontal="center" vertical="center"/>
      <protection/>
    </xf>
    <xf numFmtId="2" fontId="75" fillId="36" borderId="0" xfId="34" applyNumberFormat="1" applyFont="1" applyFill="1" applyBorder="1" applyAlignment="1">
      <alignment horizontal="center" vertical="center" wrapText="1"/>
      <protection/>
    </xf>
    <xf numFmtId="2" fontId="75" fillId="36" borderId="0" xfId="34" applyNumberFormat="1" applyFont="1" applyFill="1" applyBorder="1" applyAlignment="1">
      <alignment horizontal="center" vertical="center"/>
      <protection/>
    </xf>
    <xf numFmtId="2" fontId="75" fillId="0" borderId="0" xfId="34" applyNumberFormat="1" applyFont="1" applyFill="1" applyBorder="1" applyAlignment="1">
      <alignment horizontal="center" vertical="center" wrapText="1"/>
      <protection/>
    </xf>
    <xf numFmtId="0" fontId="75" fillId="34" borderId="0" xfId="34" applyFont="1" applyFill="1" applyBorder="1" applyAlignment="1">
      <alignment horizontal="left" vertical="top" wrapText="1"/>
      <protection/>
    </xf>
    <xf numFmtId="0" fontId="75" fillId="34" borderId="0" xfId="34" applyFont="1" applyFill="1" applyBorder="1" applyAlignment="1">
      <alignment horizontal="left" vertical="center" wrapText="1"/>
      <protection/>
    </xf>
    <xf numFmtId="1" fontId="75" fillId="34" borderId="0" xfId="34" applyNumberFormat="1" applyFont="1" applyFill="1" applyBorder="1" applyAlignment="1">
      <alignment horizontal="center" vertical="center"/>
      <protection/>
    </xf>
    <xf numFmtId="2" fontId="75" fillId="34" borderId="0" xfId="34" applyNumberFormat="1" applyFont="1" applyFill="1" applyBorder="1" applyAlignment="1">
      <alignment horizontal="center" vertical="center"/>
      <protection/>
    </xf>
    <xf numFmtId="0" fontId="75" fillId="34" borderId="0" xfId="34" applyFont="1" applyFill="1" applyBorder="1" applyAlignment="1">
      <alignment vertical="top" wrapText="1"/>
      <protection/>
    </xf>
    <xf numFmtId="0" fontId="75" fillId="34" borderId="0" xfId="34" applyFont="1" applyFill="1" applyBorder="1" applyAlignment="1">
      <alignment vertical="center" wrapText="1"/>
      <protection/>
    </xf>
    <xf numFmtId="0" fontId="75" fillId="34" borderId="0" xfId="34" applyNumberFormat="1" applyFont="1" applyFill="1" applyBorder="1" applyAlignment="1">
      <alignment horizontal="center" vertical="center" wrapText="1"/>
      <protection/>
    </xf>
    <xf numFmtId="2" fontId="75" fillId="34" borderId="0" xfId="34" applyNumberFormat="1" applyFont="1" applyFill="1" applyBorder="1" applyAlignment="1">
      <alignment horizontal="center" vertical="center" wrapText="1"/>
      <protection/>
    </xf>
    <xf numFmtId="0" fontId="50" fillId="34" borderId="0" xfId="34" applyFont="1" applyFill="1" applyBorder="1">
      <alignment/>
      <protection/>
    </xf>
    <xf numFmtId="0" fontId="71" fillId="34" borderId="0" xfId="34" applyFont="1" applyFill="1" applyBorder="1">
      <alignment/>
      <protection/>
    </xf>
    <xf numFmtId="0" fontId="0" fillId="34" borderId="0" xfId="34" applyFont="1" applyFill="1" applyBorder="1">
      <alignment/>
      <protection/>
    </xf>
    <xf numFmtId="0" fontId="71" fillId="0" borderId="0" xfId="34" applyFont="1" applyFill="1" applyBorder="1">
      <alignment/>
      <protection/>
    </xf>
    <xf numFmtId="0" fontId="0" fillId="0" borderId="0" xfId="34" applyFont="1" applyFill="1" applyBorder="1">
      <alignment/>
      <protection/>
    </xf>
    <xf numFmtId="49" fontId="72" fillId="0" borderId="0" xfId="0" applyNumberFormat="1" applyFont="1" applyBorder="1" applyAlignment="1">
      <alignment horizontal="left" vertical="top" wrapText="1"/>
    </xf>
    <xf numFmtId="1" fontId="69" fillId="35" borderId="10" xfId="34" applyNumberFormat="1" applyFont="1" applyFill="1" applyBorder="1" applyAlignment="1">
      <alignment horizontal="center" vertical="center"/>
      <protection/>
    </xf>
    <xf numFmtId="0" fontId="89" fillId="0" borderId="12" xfId="34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0" fillId="0" borderId="12" xfId="34" applyFont="1" applyBorder="1" applyAlignment="1">
      <alignment horizontal="center" vertical="center" wrapText="1"/>
      <protection/>
    </xf>
    <xf numFmtId="0" fontId="91" fillId="0" borderId="11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69" fillId="43" borderId="10" xfId="34" applyFont="1" applyFill="1" applyBorder="1" applyAlignment="1">
      <alignment horizontal="center"/>
      <protection/>
    </xf>
    <xf numFmtId="0" fontId="90" fillId="0" borderId="10" xfId="34" applyFont="1" applyFill="1" applyBorder="1" applyAlignment="1">
      <alignment vertical="top" wrapText="1"/>
      <protection/>
    </xf>
    <xf numFmtId="0" fontId="68" fillId="0" borderId="0" xfId="0" applyFont="1" applyFill="1" applyBorder="1" applyAlignment="1">
      <alignment/>
    </xf>
    <xf numFmtId="49" fontId="83" fillId="0" borderId="18" xfId="0" applyNumberFormat="1" applyFont="1" applyBorder="1" applyAlignment="1">
      <alignment vertical="top"/>
    </xf>
    <xf numFmtId="0" fontId="79" fillId="0" borderId="18" xfId="0" applyFont="1" applyBorder="1" applyAlignment="1">
      <alignment vertical="top"/>
    </xf>
    <xf numFmtId="0" fontId="5" fillId="0" borderId="0" xfId="0" applyFont="1" applyAlignment="1">
      <alignment horizontal="center" vertical="top" wrapText="1"/>
    </xf>
    <xf numFmtId="0" fontId="79" fillId="0" borderId="0" xfId="0" applyFont="1" applyAlignment="1">
      <alignment wrapText="1"/>
    </xf>
    <xf numFmtId="0" fontId="9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5" fillId="0" borderId="0" xfId="0" applyFont="1" applyAlignment="1">
      <alignment horizontal="left"/>
    </xf>
    <xf numFmtId="0" fontId="0" fillId="0" borderId="0" xfId="0" applyAlignment="1">
      <alignment horizontal="left"/>
    </xf>
    <xf numFmtId="49" fontId="83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72" fillId="0" borderId="10" xfId="34" applyFont="1" applyFill="1" applyBorder="1" applyAlignment="1">
      <alignment horizontal="center" vertical="top" wrapText="1"/>
      <protection/>
    </xf>
    <xf numFmtId="0" fontId="70" fillId="43" borderId="12" xfId="34" applyFont="1" applyFill="1" applyBorder="1" applyAlignment="1">
      <alignment horizontal="center" vertical="top" wrapText="1"/>
      <protection/>
    </xf>
    <xf numFmtId="0" fontId="70" fillId="43" borderId="11" xfId="34" applyFont="1" applyFill="1" applyBorder="1" applyAlignment="1">
      <alignment horizontal="center" vertical="top" wrapText="1"/>
      <protection/>
    </xf>
    <xf numFmtId="0" fontId="70" fillId="43" borderId="13" xfId="34" applyFont="1" applyFill="1" applyBorder="1" applyAlignment="1">
      <alignment horizontal="center" vertical="top" wrapText="1"/>
      <protection/>
    </xf>
    <xf numFmtId="0" fontId="89" fillId="0" borderId="10" xfId="34" applyFont="1" applyFill="1" applyBorder="1" applyAlignment="1">
      <alignment horizontal="left" vertical="center" wrapText="1"/>
      <protection/>
    </xf>
    <xf numFmtId="0" fontId="69" fillId="0" borderId="0" xfId="34" applyFont="1" applyFill="1" applyBorder="1" applyAlignment="1">
      <alignment horizontal="center" vertical="top" wrapText="1"/>
      <protection/>
    </xf>
    <xf numFmtId="0" fontId="70" fillId="0" borderId="0" xfId="34" applyFont="1" applyFill="1" applyBorder="1" applyAlignment="1">
      <alignment horizontal="center" vertical="top" wrapText="1"/>
      <protection/>
    </xf>
    <xf numFmtId="0" fontId="85" fillId="0" borderId="0" xfId="0" applyFont="1" applyBorder="1" applyAlignment="1">
      <alignment horizontal="left"/>
    </xf>
    <xf numFmtId="0" fontId="79" fillId="0" borderId="0" xfId="0" applyFont="1" applyFill="1" applyBorder="1" applyAlignment="1">
      <alignment/>
    </xf>
    <xf numFmtId="49" fontId="72" fillId="0" borderId="0" xfId="0" applyNumberFormat="1" applyFont="1" applyFill="1" applyBorder="1" applyAlignment="1">
      <alignment horizontal="left" vertical="top" wrapText="1"/>
    </xf>
    <xf numFmtId="0" fontId="90" fillId="0" borderId="10" xfId="34" applyFont="1" applyFill="1" applyBorder="1" applyAlignment="1">
      <alignment horizontal="center" vertical="top" wrapText="1"/>
      <protection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wrapText="1"/>
    </xf>
    <xf numFmtId="49" fontId="83" fillId="0" borderId="0" xfId="0" applyNumberFormat="1" applyFont="1" applyFill="1" applyBorder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2"/>
  <sheetViews>
    <sheetView tabSelected="1" zoomScale="90" zoomScaleNormal="90" zoomScalePageLayoutView="0" workbookViewId="0" topLeftCell="A1">
      <selection activeCell="A11" sqref="A11:P11"/>
    </sheetView>
  </sheetViews>
  <sheetFormatPr defaultColWidth="8" defaultRowHeight="14.25"/>
  <cols>
    <col min="1" max="1" width="32.19921875" style="10" customWidth="1"/>
    <col min="2" max="2" width="31.59765625" style="10" customWidth="1"/>
    <col min="3" max="3" width="8" style="10" customWidth="1"/>
    <col min="4" max="4" width="6.5" style="10" customWidth="1"/>
    <col min="5" max="5" width="7" style="10" customWidth="1"/>
    <col min="6" max="6" width="6.19921875" style="10" customWidth="1"/>
    <col min="7" max="7" width="7.19921875" style="10" customWidth="1"/>
    <col min="8" max="8" width="7.8984375" style="10" customWidth="1"/>
    <col min="9" max="9" width="6.09765625" style="10" customWidth="1"/>
    <col min="10" max="10" width="6.5" style="10" customWidth="1"/>
    <col min="11" max="12" width="7.19921875" style="10" customWidth="1"/>
    <col min="13" max="13" width="7.5" style="10" customWidth="1"/>
    <col min="14" max="14" width="7.69921875" style="10" customWidth="1"/>
    <col min="15" max="15" width="7.09765625" style="10" customWidth="1"/>
    <col min="16" max="16" width="6.09765625" style="84" customWidth="1"/>
    <col min="17" max="17" width="8" style="10" customWidth="1"/>
    <col min="18" max="18" width="25.19921875" style="10" customWidth="1"/>
    <col min="19" max="19" width="39.59765625" style="10" customWidth="1"/>
    <col min="20" max="24" width="8" style="10" customWidth="1"/>
    <col min="25" max="16384" width="8" style="11" customWidth="1"/>
  </cols>
  <sheetData>
    <row r="1" spans="1:15" ht="33.75" customHeight="1">
      <c r="A1" s="1"/>
      <c r="B1" s="2"/>
      <c r="C1" s="3"/>
      <c r="D1" s="3"/>
      <c r="E1" s="3"/>
      <c r="F1" s="3"/>
      <c r="G1" s="3"/>
      <c r="H1" s="3"/>
      <c r="I1" s="4"/>
      <c r="J1" s="4"/>
      <c r="K1" s="3"/>
      <c r="L1" s="3"/>
      <c r="M1" s="3"/>
      <c r="N1" s="3"/>
      <c r="O1" s="3"/>
    </row>
    <row r="2" spans="1:18" ht="38.25" customHeight="1">
      <c r="A2" s="1" t="s">
        <v>0</v>
      </c>
      <c r="B2" s="1"/>
      <c r="C2" s="223" t="s">
        <v>1</v>
      </c>
      <c r="D2" s="223"/>
      <c r="E2" s="223"/>
      <c r="F2" s="223"/>
      <c r="G2" s="223"/>
      <c r="H2" s="223"/>
      <c r="I2" s="129"/>
      <c r="J2" s="129"/>
      <c r="K2" s="223" t="s">
        <v>1</v>
      </c>
      <c r="L2" s="223"/>
      <c r="M2" s="223"/>
      <c r="N2" s="223"/>
      <c r="O2" s="223"/>
      <c r="P2" s="223"/>
      <c r="Q2" s="119"/>
      <c r="R2" s="119"/>
    </row>
    <row r="3" spans="1:18" ht="18" customHeight="1">
      <c r="A3" s="130" t="s">
        <v>88</v>
      </c>
      <c r="B3" s="131"/>
      <c r="C3" s="132" t="s">
        <v>83</v>
      </c>
      <c r="D3" s="132"/>
      <c r="E3" s="132"/>
      <c r="F3" s="132"/>
      <c r="G3" s="130"/>
      <c r="H3" s="130"/>
      <c r="I3" s="130"/>
      <c r="J3" s="130"/>
      <c r="K3" s="245" t="s">
        <v>198</v>
      </c>
      <c r="L3" s="245"/>
      <c r="M3" s="245"/>
      <c r="N3" s="245"/>
      <c r="O3" s="245"/>
      <c r="P3" s="130"/>
      <c r="Q3" s="119"/>
      <c r="R3" s="119"/>
    </row>
    <row r="4" spans="1:18" ht="18.75" customHeight="1">
      <c r="A4" s="133" t="s">
        <v>87</v>
      </c>
      <c r="B4" s="134"/>
      <c r="C4" s="135" t="s">
        <v>84</v>
      </c>
      <c r="D4" s="135"/>
      <c r="E4" s="135"/>
      <c r="F4" s="135"/>
      <c r="G4" s="129"/>
      <c r="H4" s="129"/>
      <c r="I4" s="129"/>
      <c r="J4" s="129"/>
      <c r="K4" s="246" t="s">
        <v>199</v>
      </c>
      <c r="L4" s="246"/>
      <c r="M4" s="246"/>
      <c r="N4" s="246"/>
      <c r="O4" s="246"/>
      <c r="P4" s="129"/>
      <c r="Q4" s="119"/>
      <c r="R4" s="119"/>
    </row>
    <row r="5" spans="1:18" ht="18.75" customHeight="1">
      <c r="A5" s="136"/>
      <c r="B5" s="137"/>
      <c r="C5" s="135" t="s">
        <v>85</v>
      </c>
      <c r="D5" s="135"/>
      <c r="E5" s="135"/>
      <c r="F5" s="135"/>
      <c r="G5" s="129"/>
      <c r="H5" s="129"/>
      <c r="I5" s="138"/>
      <c r="J5" s="138"/>
      <c r="K5" s="247" t="s">
        <v>200</v>
      </c>
      <c r="L5" s="247"/>
      <c r="M5" s="247"/>
      <c r="N5" s="247"/>
      <c r="O5" s="247"/>
      <c r="P5" s="129"/>
      <c r="Q5" s="119"/>
      <c r="R5" s="119"/>
    </row>
    <row r="6" spans="1:18" ht="18.75" customHeight="1">
      <c r="A6" s="139"/>
      <c r="B6" s="140"/>
      <c r="C6" s="135"/>
      <c r="D6" s="135"/>
      <c r="E6" s="135" t="s">
        <v>86</v>
      </c>
      <c r="F6" s="135"/>
      <c r="G6" s="129"/>
      <c r="H6" s="129"/>
      <c r="I6" s="138"/>
      <c r="J6" s="138"/>
      <c r="K6" s="243" t="s">
        <v>201</v>
      </c>
      <c r="L6" s="243"/>
      <c r="M6" s="243"/>
      <c r="N6" s="243"/>
      <c r="O6" s="243"/>
      <c r="P6" s="129"/>
      <c r="Q6" s="119"/>
      <c r="R6" s="119"/>
    </row>
    <row r="7" spans="1:16" ht="28.5" customHeight="1">
      <c r="A7" s="128" t="str">
        <f>$K$9</f>
        <v>   «31» мая 2021 г</v>
      </c>
      <c r="B7" s="137"/>
      <c r="C7" s="224" t="s">
        <v>204</v>
      </c>
      <c r="D7" s="225"/>
      <c r="E7" s="225"/>
      <c r="F7" s="141"/>
      <c r="G7" s="129"/>
      <c r="H7" s="129"/>
      <c r="I7" s="142"/>
      <c r="J7" s="142"/>
      <c r="K7" s="243" t="s">
        <v>202</v>
      </c>
      <c r="L7" s="243"/>
      <c r="M7" s="243"/>
      <c r="N7" s="243"/>
      <c r="O7" s="243"/>
      <c r="P7" s="129"/>
    </row>
    <row r="8" spans="1:15" ht="18.75" customHeight="1">
      <c r="A8" s="242"/>
      <c r="B8" s="242"/>
      <c r="C8" s="248"/>
      <c r="D8" s="248"/>
      <c r="E8" s="248"/>
      <c r="F8" s="248"/>
      <c r="G8" s="143"/>
      <c r="H8" s="119"/>
      <c r="I8" s="143"/>
      <c r="J8" s="143"/>
      <c r="K8" s="243" t="s">
        <v>203</v>
      </c>
      <c r="L8" s="243"/>
      <c r="M8" s="243"/>
      <c r="N8" s="243"/>
      <c r="O8" s="213"/>
    </row>
    <row r="9" spans="1:15" ht="18.75" customHeight="1">
      <c r="A9" s="137"/>
      <c r="B9" s="137"/>
      <c r="C9" s="129"/>
      <c r="D9" s="129"/>
      <c r="E9" s="129"/>
      <c r="F9" s="129"/>
      <c r="G9" s="129"/>
      <c r="H9" s="129"/>
      <c r="I9" s="143"/>
      <c r="J9" s="143"/>
      <c r="K9" s="232" t="s">
        <v>204</v>
      </c>
      <c r="L9" s="233"/>
      <c r="M9" s="233"/>
      <c r="N9" s="213"/>
      <c r="O9" s="213"/>
    </row>
    <row r="10" spans="1:16" ht="16.5" customHeight="1">
      <c r="A10" s="5"/>
      <c r="B10" s="5"/>
      <c r="C10" s="6"/>
      <c r="D10" s="6"/>
      <c r="E10" s="6"/>
      <c r="F10" s="6"/>
      <c r="G10" s="6"/>
      <c r="H10" s="6"/>
      <c r="I10" s="7"/>
      <c r="J10" s="7"/>
      <c r="K10" s="8"/>
      <c r="L10" s="7"/>
      <c r="M10" s="7"/>
      <c r="N10" s="7"/>
      <c r="O10" s="7"/>
      <c r="P10" s="9"/>
    </row>
    <row r="11" spans="1:256" s="14" customFormat="1" ht="18.75">
      <c r="A11" s="239" t="s">
        <v>162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10"/>
      <c r="R11" s="10"/>
      <c r="S11" s="10"/>
      <c r="T11" s="10"/>
      <c r="U11" s="10"/>
      <c r="V11" s="10"/>
      <c r="W11" s="10"/>
      <c r="X11" s="10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4" customFormat="1" ht="18.75">
      <c r="A12" s="12"/>
      <c r="B12" s="239" t="s">
        <v>47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12"/>
      <c r="O12" s="12"/>
      <c r="P12" s="12"/>
      <c r="Q12" s="10"/>
      <c r="R12" s="10"/>
      <c r="S12" s="10"/>
      <c r="T12" s="10"/>
      <c r="U12" s="10"/>
      <c r="V12" s="10"/>
      <c r="W12" s="10"/>
      <c r="X12" s="10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8" customFormat="1" ht="26.25" customHeight="1">
      <c r="A13" s="15" t="s">
        <v>161</v>
      </c>
      <c r="B13" s="16"/>
      <c r="C13" s="16"/>
      <c r="D13" s="16"/>
      <c r="E13" s="16"/>
      <c r="F13" s="16"/>
      <c r="G13" s="16"/>
      <c r="H13" s="16"/>
      <c r="I13" s="16"/>
      <c r="J13" s="16"/>
      <c r="K13" s="166" t="s">
        <v>160</v>
      </c>
      <c r="L13" s="240" t="s">
        <v>2</v>
      </c>
      <c r="M13" s="240"/>
      <c r="N13" s="240"/>
      <c r="O13" s="16"/>
      <c r="P13" s="17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17" s="20" customFormat="1" ht="56.25" customHeight="1">
      <c r="A14" s="234" t="s">
        <v>3</v>
      </c>
      <c r="B14" s="234" t="s">
        <v>4</v>
      </c>
      <c r="C14" s="234" t="s">
        <v>5</v>
      </c>
      <c r="D14" s="234" t="s">
        <v>6</v>
      </c>
      <c r="E14" s="234" t="s">
        <v>7</v>
      </c>
      <c r="F14" s="234"/>
      <c r="G14" s="234"/>
      <c r="H14" s="19" t="s">
        <v>8</v>
      </c>
      <c r="I14" s="234" t="s">
        <v>9</v>
      </c>
      <c r="J14" s="234"/>
      <c r="K14" s="234"/>
      <c r="L14" s="234"/>
      <c r="M14" s="234" t="s">
        <v>10</v>
      </c>
      <c r="N14" s="234"/>
      <c r="O14" s="234"/>
      <c r="P14" s="234"/>
      <c r="Q14" s="15"/>
    </row>
    <row r="15" spans="1:17" ht="17.25" customHeight="1">
      <c r="A15" s="234"/>
      <c r="B15" s="234"/>
      <c r="C15" s="234"/>
      <c r="D15" s="234"/>
      <c r="E15" s="21" t="s">
        <v>11</v>
      </c>
      <c r="F15" s="21" t="s">
        <v>12</v>
      </c>
      <c r="G15" s="21" t="s">
        <v>13</v>
      </c>
      <c r="H15" s="21" t="s">
        <v>14</v>
      </c>
      <c r="I15" s="22" t="s">
        <v>15</v>
      </c>
      <c r="J15" s="22" t="s">
        <v>16</v>
      </c>
      <c r="K15" s="22" t="s">
        <v>17</v>
      </c>
      <c r="L15" s="22" t="s">
        <v>18</v>
      </c>
      <c r="M15" s="22" t="s">
        <v>19</v>
      </c>
      <c r="N15" s="22" t="s">
        <v>20</v>
      </c>
      <c r="O15" s="22" t="s">
        <v>21</v>
      </c>
      <c r="P15" s="23" t="s">
        <v>22</v>
      </c>
      <c r="Q15" s="5"/>
    </row>
    <row r="16" spans="1:256" s="25" customFormat="1" ht="14.25">
      <c r="A16" s="235" t="s">
        <v>23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7"/>
      <c r="Q16" s="5"/>
      <c r="R16" s="10"/>
      <c r="S16" s="10"/>
      <c r="T16" s="10"/>
      <c r="U16" s="10"/>
      <c r="V16" s="10"/>
      <c r="W16" s="10"/>
      <c r="X16" s="10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29" customFormat="1" ht="15.75" customHeight="1">
      <c r="A17" s="238" t="s">
        <v>143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6"/>
      <c r="R17" s="27"/>
      <c r="S17" s="27"/>
      <c r="T17" s="27"/>
      <c r="U17" s="27"/>
      <c r="V17" s="27"/>
      <c r="W17" s="27"/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29" customFormat="1" ht="14.25">
      <c r="A18" s="215" t="s">
        <v>134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7"/>
      <c r="Q18" s="26"/>
      <c r="R18" s="27"/>
      <c r="S18" s="27"/>
      <c r="T18" s="27"/>
      <c r="U18" s="27"/>
      <c r="V18" s="27"/>
      <c r="W18" s="27"/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31" customFormat="1" ht="15">
      <c r="A19" s="96" t="s">
        <v>55</v>
      </c>
      <c r="B19" s="95" t="s">
        <v>48</v>
      </c>
      <c r="C19" s="48" t="s">
        <v>205</v>
      </c>
      <c r="D19" s="90">
        <v>23.68</v>
      </c>
      <c r="E19" s="90">
        <v>11.66</v>
      </c>
      <c r="F19" s="90">
        <v>11.69</v>
      </c>
      <c r="G19" s="90">
        <v>10.03</v>
      </c>
      <c r="H19" s="90">
        <v>156.7</v>
      </c>
      <c r="I19" s="90">
        <v>0.064</v>
      </c>
      <c r="J19" s="90">
        <v>0.2</v>
      </c>
      <c r="K19" s="90">
        <v>254.66</v>
      </c>
      <c r="L19" s="90">
        <v>0.72</v>
      </c>
      <c r="M19" s="90">
        <v>83.74</v>
      </c>
      <c r="N19" s="90">
        <v>184.8</v>
      </c>
      <c r="O19" s="90">
        <v>13.86</v>
      </c>
      <c r="P19" s="90">
        <v>2.056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31" customFormat="1" ht="16.5" customHeight="1">
      <c r="A20" s="96" t="s">
        <v>112</v>
      </c>
      <c r="B20" s="32" t="s">
        <v>30</v>
      </c>
      <c r="C20" s="48">
        <v>50</v>
      </c>
      <c r="D20" s="90">
        <v>10.44</v>
      </c>
      <c r="E20" s="90">
        <v>1.55</v>
      </c>
      <c r="F20" s="90">
        <v>2.2</v>
      </c>
      <c r="G20" s="90">
        <v>9</v>
      </c>
      <c r="H20" s="90">
        <v>41.8</v>
      </c>
      <c r="I20" s="90">
        <v>0.05</v>
      </c>
      <c r="J20" s="90">
        <v>5.5</v>
      </c>
      <c r="K20" s="90">
        <v>0</v>
      </c>
      <c r="L20" s="90">
        <v>1.2</v>
      </c>
      <c r="M20" s="90">
        <v>10.73</v>
      </c>
      <c r="N20" s="90">
        <v>29.98</v>
      </c>
      <c r="O20" s="90">
        <v>10.4</v>
      </c>
      <c r="P20" s="90">
        <v>0.34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ht="15">
      <c r="A21" s="32" t="s">
        <v>96</v>
      </c>
      <c r="B21" s="33" t="s">
        <v>24</v>
      </c>
      <c r="C21" s="34" t="s">
        <v>25</v>
      </c>
      <c r="D21" s="35">
        <v>1.3</v>
      </c>
      <c r="E21" s="36">
        <v>0.2</v>
      </c>
      <c r="F21" s="36">
        <v>0</v>
      </c>
      <c r="G21" s="36">
        <v>15</v>
      </c>
      <c r="H21" s="36">
        <v>65</v>
      </c>
      <c r="I21" s="36">
        <v>0.001</v>
      </c>
      <c r="J21" s="36">
        <v>0.1</v>
      </c>
      <c r="K21" s="36">
        <v>0.001</v>
      </c>
      <c r="L21" s="36">
        <v>0</v>
      </c>
      <c r="M21" s="36">
        <v>5.25</v>
      </c>
      <c r="N21" s="36">
        <v>8.24</v>
      </c>
      <c r="O21" s="36">
        <v>4.4</v>
      </c>
      <c r="P21" s="36">
        <v>0.87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119" customFormat="1" ht="30">
      <c r="A22" s="44" t="s">
        <v>117</v>
      </c>
      <c r="B22" s="33" t="s">
        <v>208</v>
      </c>
      <c r="C22" s="145">
        <v>120</v>
      </c>
      <c r="D22" s="89">
        <v>10.68</v>
      </c>
      <c r="E22" s="89">
        <v>0.48</v>
      </c>
      <c r="F22" s="89">
        <v>0.48</v>
      </c>
      <c r="G22" s="89">
        <v>11.85</v>
      </c>
      <c r="H22" s="89">
        <v>53.16</v>
      </c>
      <c r="I22" s="89">
        <v>0.04</v>
      </c>
      <c r="J22" s="89">
        <v>12</v>
      </c>
      <c r="K22" s="89">
        <v>0</v>
      </c>
      <c r="L22" s="89">
        <v>0</v>
      </c>
      <c r="M22" s="89">
        <v>19.2</v>
      </c>
      <c r="N22" s="89">
        <v>13.32</v>
      </c>
      <c r="O22" s="89">
        <v>10.8</v>
      </c>
      <c r="P22" s="89">
        <v>2.64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31" customFormat="1" ht="15">
      <c r="A23" s="44" t="s">
        <v>26</v>
      </c>
      <c r="B23" s="32" t="s">
        <v>27</v>
      </c>
      <c r="C23" s="105">
        <v>30</v>
      </c>
      <c r="D23" s="36">
        <v>1.25</v>
      </c>
      <c r="E23" s="36">
        <v>2.37</v>
      </c>
      <c r="F23" s="36">
        <v>0.3</v>
      </c>
      <c r="G23" s="36">
        <v>14.49</v>
      </c>
      <c r="H23" s="36">
        <v>70.5</v>
      </c>
      <c r="I23" s="36">
        <v>0.048</v>
      </c>
      <c r="J23" s="36">
        <v>0</v>
      </c>
      <c r="K23" s="36">
        <v>0</v>
      </c>
      <c r="L23" s="36">
        <v>0.39</v>
      </c>
      <c r="M23" s="36">
        <v>6.9</v>
      </c>
      <c r="N23" s="36">
        <v>26.1</v>
      </c>
      <c r="O23" s="36">
        <v>9.9</v>
      </c>
      <c r="P23" s="36">
        <v>0.6</v>
      </c>
      <c r="Q23" s="38"/>
      <c r="R23" s="39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31" customFormat="1" ht="16.5" customHeight="1">
      <c r="A24" s="85" t="s">
        <v>28</v>
      </c>
      <c r="B24" s="91"/>
      <c r="C24" s="92"/>
      <c r="D24" s="88">
        <f aca="true" t="shared" si="0" ref="D24:P24">SUM(D19:D23)</f>
        <v>47.349999999999994</v>
      </c>
      <c r="E24" s="88">
        <f t="shared" si="0"/>
        <v>16.26</v>
      </c>
      <c r="F24" s="88">
        <f t="shared" si="0"/>
        <v>14.670000000000002</v>
      </c>
      <c r="G24" s="88">
        <f t="shared" si="0"/>
        <v>60.370000000000005</v>
      </c>
      <c r="H24" s="88">
        <f t="shared" si="0"/>
        <v>387.15999999999997</v>
      </c>
      <c r="I24" s="88">
        <f t="shared" si="0"/>
        <v>0.203</v>
      </c>
      <c r="J24" s="88">
        <f t="shared" si="0"/>
        <v>17.8</v>
      </c>
      <c r="K24" s="88">
        <f t="shared" si="0"/>
        <v>254.661</v>
      </c>
      <c r="L24" s="88">
        <f t="shared" si="0"/>
        <v>2.31</v>
      </c>
      <c r="M24" s="88">
        <f t="shared" si="0"/>
        <v>125.82000000000001</v>
      </c>
      <c r="N24" s="88">
        <f t="shared" si="0"/>
        <v>262.44</v>
      </c>
      <c r="O24" s="88">
        <f t="shared" si="0"/>
        <v>49.35999999999999</v>
      </c>
      <c r="P24" s="88">
        <f t="shared" si="0"/>
        <v>6.506</v>
      </c>
      <c r="Q24" s="38"/>
      <c r="R24" s="39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31" customFormat="1" ht="14.25">
      <c r="A25" s="218" t="s">
        <v>135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20"/>
      <c r="Q25" s="38"/>
      <c r="R25" s="39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1" customFormat="1" ht="30">
      <c r="A26" s="44" t="s">
        <v>95</v>
      </c>
      <c r="B26" s="33" t="s">
        <v>43</v>
      </c>
      <c r="C26" s="45" t="s">
        <v>36</v>
      </c>
      <c r="D26" s="36">
        <v>8.47</v>
      </c>
      <c r="E26" s="36">
        <v>1.82</v>
      </c>
      <c r="F26" s="36">
        <v>4.91</v>
      </c>
      <c r="G26" s="36">
        <v>12.74</v>
      </c>
      <c r="H26" s="36">
        <v>102.5</v>
      </c>
      <c r="I26" s="36">
        <v>0.05</v>
      </c>
      <c r="J26" s="36">
        <v>10.29</v>
      </c>
      <c r="K26" s="36">
        <v>0</v>
      </c>
      <c r="L26" s="36">
        <v>2.4</v>
      </c>
      <c r="M26" s="36">
        <v>44.38</v>
      </c>
      <c r="N26" s="36">
        <v>53.23</v>
      </c>
      <c r="O26" s="36">
        <v>26.25</v>
      </c>
      <c r="P26" s="36">
        <v>1.19</v>
      </c>
      <c r="Q26" s="38"/>
      <c r="R26" s="39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1" customFormat="1" ht="15">
      <c r="A27" s="44" t="s">
        <v>65</v>
      </c>
      <c r="B27" s="32" t="s">
        <v>66</v>
      </c>
      <c r="C27" s="45" t="s">
        <v>123</v>
      </c>
      <c r="D27" s="36">
        <v>31.48</v>
      </c>
      <c r="E27" s="36">
        <v>11.3</v>
      </c>
      <c r="F27" s="36">
        <v>6.72</v>
      </c>
      <c r="G27" s="36">
        <v>16.21</v>
      </c>
      <c r="H27" s="36">
        <v>175.2</v>
      </c>
      <c r="I27" s="36">
        <v>0.064</v>
      </c>
      <c r="J27" s="36">
        <v>16.03</v>
      </c>
      <c r="K27" s="36">
        <v>23.2</v>
      </c>
      <c r="L27" s="36">
        <v>0.46</v>
      </c>
      <c r="M27" s="90">
        <v>48</v>
      </c>
      <c r="N27" s="90">
        <v>141.68</v>
      </c>
      <c r="O27" s="90">
        <v>35.28</v>
      </c>
      <c r="P27" s="90">
        <v>1.31</v>
      </c>
      <c r="Q27" s="38"/>
      <c r="R27" s="39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1" customFormat="1" ht="15">
      <c r="A28" s="113" t="s">
        <v>59</v>
      </c>
      <c r="B28" s="109" t="s">
        <v>107</v>
      </c>
      <c r="C28" s="114" t="s">
        <v>45</v>
      </c>
      <c r="D28" s="115">
        <v>6.78</v>
      </c>
      <c r="E28" s="111">
        <v>4.78</v>
      </c>
      <c r="F28" s="111">
        <v>5.06</v>
      </c>
      <c r="G28" s="111">
        <v>26.65</v>
      </c>
      <c r="H28" s="111">
        <v>171.25</v>
      </c>
      <c r="I28" s="111">
        <v>0.04</v>
      </c>
      <c r="J28" s="111">
        <v>0</v>
      </c>
      <c r="K28" s="112">
        <v>25</v>
      </c>
      <c r="L28" s="111">
        <v>0.71</v>
      </c>
      <c r="M28" s="111">
        <v>10.63</v>
      </c>
      <c r="N28" s="116">
        <v>32.88</v>
      </c>
      <c r="O28" s="117">
        <v>7.13</v>
      </c>
      <c r="P28" s="118">
        <v>0.071</v>
      </c>
      <c r="Q28" s="38"/>
      <c r="R28" s="39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1" customFormat="1" ht="15.75" customHeight="1">
      <c r="A29" s="44" t="s">
        <v>188</v>
      </c>
      <c r="B29" s="32" t="s">
        <v>189</v>
      </c>
      <c r="C29" s="105">
        <v>200</v>
      </c>
      <c r="D29" s="36">
        <v>5.59</v>
      </c>
      <c r="E29" s="36">
        <v>0.24</v>
      </c>
      <c r="F29" s="36">
        <v>0.14</v>
      </c>
      <c r="G29" s="36">
        <v>27.83</v>
      </c>
      <c r="H29" s="36">
        <v>113.33</v>
      </c>
      <c r="I29" s="36">
        <v>0.014</v>
      </c>
      <c r="J29" s="36">
        <v>1.72</v>
      </c>
      <c r="K29" s="36">
        <v>0</v>
      </c>
      <c r="L29" s="36">
        <v>0.16</v>
      </c>
      <c r="M29" s="36">
        <v>15.44</v>
      </c>
      <c r="N29" s="36">
        <v>6.22</v>
      </c>
      <c r="O29" s="36">
        <v>3.55</v>
      </c>
      <c r="P29" s="36">
        <v>0.61</v>
      </c>
      <c r="Q29" s="38"/>
      <c r="R29" s="39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1" customFormat="1" ht="15">
      <c r="A30" s="44" t="s">
        <v>26</v>
      </c>
      <c r="B30" s="32" t="s">
        <v>105</v>
      </c>
      <c r="C30" s="105">
        <v>30</v>
      </c>
      <c r="D30" s="36">
        <v>1.74</v>
      </c>
      <c r="E30" s="36">
        <v>1.98</v>
      </c>
      <c r="F30" s="36">
        <v>0.36</v>
      </c>
      <c r="G30" s="36">
        <v>10.02</v>
      </c>
      <c r="H30" s="36">
        <v>52.2</v>
      </c>
      <c r="I30" s="36">
        <v>0.054</v>
      </c>
      <c r="J30" s="36">
        <v>0</v>
      </c>
      <c r="K30" s="36">
        <v>0</v>
      </c>
      <c r="L30" s="36">
        <v>0.42</v>
      </c>
      <c r="M30" s="36">
        <v>10.5</v>
      </c>
      <c r="N30" s="36">
        <v>47.4</v>
      </c>
      <c r="O30" s="36">
        <v>14.1</v>
      </c>
      <c r="P30" s="36">
        <v>1.17</v>
      </c>
      <c r="Q30" s="38"/>
      <c r="R30" s="3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31" customFormat="1" ht="15">
      <c r="A31" s="44" t="s">
        <v>26</v>
      </c>
      <c r="B31" s="32" t="s">
        <v>27</v>
      </c>
      <c r="C31" s="105">
        <v>20</v>
      </c>
      <c r="D31" s="36">
        <v>0.83</v>
      </c>
      <c r="E31" s="36">
        <v>1.58</v>
      </c>
      <c r="F31" s="36">
        <v>0.2</v>
      </c>
      <c r="G31" s="36">
        <v>9.66</v>
      </c>
      <c r="H31" s="36">
        <v>47</v>
      </c>
      <c r="I31" s="36">
        <v>0.033</v>
      </c>
      <c r="J31" s="36">
        <v>0</v>
      </c>
      <c r="K31" s="36">
        <v>0</v>
      </c>
      <c r="L31" s="36">
        <v>0.26</v>
      </c>
      <c r="M31" s="36">
        <v>4.6</v>
      </c>
      <c r="N31" s="36">
        <v>17.4</v>
      </c>
      <c r="O31" s="36">
        <v>6.6</v>
      </c>
      <c r="P31" s="36">
        <v>0.4</v>
      </c>
      <c r="Q31" s="38"/>
      <c r="R31" s="39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25" customFormat="1" ht="17.25" customHeight="1">
      <c r="A32" s="85" t="s">
        <v>37</v>
      </c>
      <c r="B32" s="91"/>
      <c r="C32" s="92"/>
      <c r="D32" s="88">
        <f aca="true" t="shared" si="1" ref="D32:P32">SUM(D26:D31)</f>
        <v>54.89000000000001</v>
      </c>
      <c r="E32" s="88">
        <f t="shared" si="1"/>
        <v>21.700000000000003</v>
      </c>
      <c r="F32" s="88">
        <f t="shared" si="1"/>
        <v>17.389999999999997</v>
      </c>
      <c r="G32" s="88">
        <f t="shared" si="1"/>
        <v>103.11</v>
      </c>
      <c r="H32" s="88">
        <f t="shared" si="1"/>
        <v>661.48</v>
      </c>
      <c r="I32" s="88">
        <f t="shared" si="1"/>
        <v>0.255</v>
      </c>
      <c r="J32" s="88">
        <f t="shared" si="1"/>
        <v>28.04</v>
      </c>
      <c r="K32" s="88">
        <f t="shared" si="1"/>
        <v>48.2</v>
      </c>
      <c r="L32" s="88">
        <f t="shared" si="1"/>
        <v>4.41</v>
      </c>
      <c r="M32" s="88">
        <f t="shared" si="1"/>
        <v>133.54999999999998</v>
      </c>
      <c r="N32" s="88">
        <f t="shared" si="1"/>
        <v>298.80999999999995</v>
      </c>
      <c r="O32" s="88">
        <f t="shared" si="1"/>
        <v>92.90999999999998</v>
      </c>
      <c r="P32" s="88">
        <f t="shared" si="1"/>
        <v>4.751</v>
      </c>
      <c r="Q32" s="5"/>
      <c r="R32" s="40"/>
      <c r="S32" s="10"/>
      <c r="T32" s="10"/>
      <c r="U32" s="10"/>
      <c r="V32" s="10"/>
      <c r="W32" s="10"/>
      <c r="X32" s="10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25" customFormat="1" ht="16.5" customHeight="1">
      <c r="A33" s="146" t="s">
        <v>136</v>
      </c>
      <c r="B33" s="147"/>
      <c r="C33" s="148"/>
      <c r="D33" s="149">
        <f aca="true" t="shared" si="2" ref="D33:P33">SUM(D32,D24)</f>
        <v>102.24000000000001</v>
      </c>
      <c r="E33" s="149">
        <f t="shared" si="2"/>
        <v>37.96000000000001</v>
      </c>
      <c r="F33" s="149">
        <f t="shared" si="2"/>
        <v>32.06</v>
      </c>
      <c r="G33" s="149">
        <f t="shared" si="2"/>
        <v>163.48000000000002</v>
      </c>
      <c r="H33" s="149">
        <f t="shared" si="2"/>
        <v>1048.6399999999999</v>
      </c>
      <c r="I33" s="149">
        <f t="shared" si="2"/>
        <v>0.458</v>
      </c>
      <c r="J33" s="149">
        <f t="shared" si="2"/>
        <v>45.84</v>
      </c>
      <c r="K33" s="149">
        <f t="shared" si="2"/>
        <v>302.861</v>
      </c>
      <c r="L33" s="149">
        <f t="shared" si="2"/>
        <v>6.720000000000001</v>
      </c>
      <c r="M33" s="149">
        <f t="shared" si="2"/>
        <v>259.37</v>
      </c>
      <c r="N33" s="149">
        <f t="shared" si="2"/>
        <v>561.25</v>
      </c>
      <c r="O33" s="149">
        <f t="shared" si="2"/>
        <v>142.26999999999998</v>
      </c>
      <c r="P33" s="149">
        <f t="shared" si="2"/>
        <v>11.257000000000001</v>
      </c>
      <c r="Q33" s="5"/>
      <c r="R33" s="40"/>
      <c r="S33" s="10"/>
      <c r="T33" s="10"/>
      <c r="U33" s="10"/>
      <c r="V33" s="10"/>
      <c r="W33" s="10"/>
      <c r="X33" s="10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42" customFormat="1" ht="15">
      <c r="A34" s="222" t="s">
        <v>142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41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42" customFormat="1" ht="14.25">
      <c r="A35" s="215" t="s">
        <v>134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7"/>
      <c r="Q35" s="41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31" customFormat="1" ht="15" customHeight="1">
      <c r="A36" s="44" t="s">
        <v>80</v>
      </c>
      <c r="B36" s="32" t="s">
        <v>106</v>
      </c>
      <c r="C36" s="34" t="s">
        <v>122</v>
      </c>
      <c r="D36" s="36">
        <v>41.87</v>
      </c>
      <c r="E36" s="36">
        <v>14.8</v>
      </c>
      <c r="F36" s="36">
        <v>18.8</v>
      </c>
      <c r="G36" s="36">
        <v>11.6</v>
      </c>
      <c r="H36" s="36">
        <v>274</v>
      </c>
      <c r="I36" s="36">
        <v>0.088</v>
      </c>
      <c r="J36" s="36">
        <v>1.15</v>
      </c>
      <c r="K36" s="36">
        <v>22.5</v>
      </c>
      <c r="L36" s="36">
        <v>1.83</v>
      </c>
      <c r="M36" s="36">
        <v>57</v>
      </c>
      <c r="N36" s="90">
        <v>218.38</v>
      </c>
      <c r="O36" s="89">
        <v>28.38</v>
      </c>
      <c r="P36" s="90">
        <v>0.76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31" customFormat="1" ht="15" customHeight="1">
      <c r="A37" s="44" t="s">
        <v>129</v>
      </c>
      <c r="B37" s="32" t="s">
        <v>111</v>
      </c>
      <c r="C37" s="34" t="s">
        <v>45</v>
      </c>
      <c r="D37" s="36">
        <v>12.18</v>
      </c>
      <c r="E37" s="36">
        <v>3.75</v>
      </c>
      <c r="F37" s="36">
        <v>4.17</v>
      </c>
      <c r="G37" s="36">
        <v>24.08</v>
      </c>
      <c r="H37" s="36">
        <v>146</v>
      </c>
      <c r="I37" s="36">
        <v>0.16</v>
      </c>
      <c r="J37" s="36">
        <v>21.98</v>
      </c>
      <c r="K37" s="36">
        <v>20</v>
      </c>
      <c r="L37" s="36">
        <v>0.21</v>
      </c>
      <c r="M37" s="36">
        <v>16.2</v>
      </c>
      <c r="N37" s="36">
        <v>83.5</v>
      </c>
      <c r="O37" s="36">
        <v>30.7</v>
      </c>
      <c r="P37" s="36">
        <v>1.36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31" customFormat="1" ht="15" customHeight="1">
      <c r="A38" s="44" t="s">
        <v>194</v>
      </c>
      <c r="B38" s="184" t="s">
        <v>195</v>
      </c>
      <c r="C38" s="45">
        <v>50</v>
      </c>
      <c r="D38" s="35">
        <v>5.1</v>
      </c>
      <c r="E38" s="108">
        <v>0.4</v>
      </c>
      <c r="F38" s="108">
        <v>0</v>
      </c>
      <c r="G38" s="108">
        <v>1.7</v>
      </c>
      <c r="H38" s="108">
        <v>8</v>
      </c>
      <c r="I38" s="187">
        <v>0.017</v>
      </c>
      <c r="J38" s="188">
        <v>1.5</v>
      </c>
      <c r="K38" s="189">
        <v>0</v>
      </c>
      <c r="L38" s="188">
        <v>0.05</v>
      </c>
      <c r="M38" s="188">
        <v>11.5</v>
      </c>
      <c r="N38" s="190">
        <v>21</v>
      </c>
      <c r="O38" s="188">
        <v>7</v>
      </c>
      <c r="P38" s="188">
        <v>0.3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s="31" customFormat="1" ht="15.75" customHeight="1">
      <c r="A39" s="44" t="s">
        <v>206</v>
      </c>
      <c r="B39" s="32" t="s">
        <v>207</v>
      </c>
      <c r="C39" s="45">
        <v>200</v>
      </c>
      <c r="D39" s="36">
        <v>10.35</v>
      </c>
      <c r="E39" s="36">
        <v>2.87</v>
      </c>
      <c r="F39" s="36">
        <v>1.95</v>
      </c>
      <c r="G39" s="36">
        <v>20.67</v>
      </c>
      <c r="H39" s="36">
        <v>112</v>
      </c>
      <c r="I39" s="36">
        <v>0.027</v>
      </c>
      <c r="J39" s="36">
        <v>0.37</v>
      </c>
      <c r="K39" s="36">
        <v>9.33</v>
      </c>
      <c r="L39" s="90">
        <v>0.57</v>
      </c>
      <c r="M39" s="36">
        <v>127.33</v>
      </c>
      <c r="N39" s="89">
        <v>85.47</v>
      </c>
      <c r="O39" s="90">
        <v>12.67</v>
      </c>
      <c r="P39" s="90">
        <v>0.08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s="31" customFormat="1" ht="17.25" customHeight="1">
      <c r="A40" s="44" t="s">
        <v>26</v>
      </c>
      <c r="B40" s="32" t="s">
        <v>105</v>
      </c>
      <c r="C40" s="105">
        <v>30</v>
      </c>
      <c r="D40" s="36">
        <v>1.74</v>
      </c>
      <c r="E40" s="36">
        <v>1.98</v>
      </c>
      <c r="F40" s="36">
        <v>0.36</v>
      </c>
      <c r="G40" s="36">
        <v>10.02</v>
      </c>
      <c r="H40" s="36">
        <v>52.2</v>
      </c>
      <c r="I40" s="36">
        <v>0.054</v>
      </c>
      <c r="J40" s="36">
        <v>0</v>
      </c>
      <c r="K40" s="36">
        <v>0</v>
      </c>
      <c r="L40" s="36">
        <v>0.42</v>
      </c>
      <c r="M40" s="36">
        <v>10.5</v>
      </c>
      <c r="N40" s="36">
        <v>47.4</v>
      </c>
      <c r="O40" s="36">
        <v>14.1</v>
      </c>
      <c r="P40" s="36">
        <v>1.17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25" customFormat="1" ht="15" customHeight="1">
      <c r="A41" s="85" t="s">
        <v>28</v>
      </c>
      <c r="B41" s="86"/>
      <c r="C41" s="87"/>
      <c r="D41" s="88">
        <f aca="true" t="shared" si="3" ref="D41:P41">SUM(D36:D40)</f>
        <v>71.24</v>
      </c>
      <c r="E41" s="88">
        <f t="shared" si="3"/>
        <v>23.8</v>
      </c>
      <c r="F41" s="88">
        <f t="shared" si="3"/>
        <v>25.279999999999998</v>
      </c>
      <c r="G41" s="88">
        <f t="shared" si="3"/>
        <v>68.07000000000001</v>
      </c>
      <c r="H41" s="88">
        <f t="shared" si="3"/>
        <v>592.2</v>
      </c>
      <c r="I41" s="88">
        <f t="shared" si="3"/>
        <v>0.34600000000000003</v>
      </c>
      <c r="J41" s="88">
        <f t="shared" si="3"/>
        <v>25</v>
      </c>
      <c r="K41" s="88">
        <f t="shared" si="3"/>
        <v>51.83</v>
      </c>
      <c r="L41" s="88">
        <f t="shared" si="3"/>
        <v>3.0799999999999996</v>
      </c>
      <c r="M41" s="88">
        <f t="shared" si="3"/>
        <v>222.53</v>
      </c>
      <c r="N41" s="88">
        <f t="shared" si="3"/>
        <v>455.75</v>
      </c>
      <c r="O41" s="88">
        <f t="shared" si="3"/>
        <v>92.85</v>
      </c>
      <c r="P41" s="88">
        <f t="shared" si="3"/>
        <v>3.67</v>
      </c>
      <c r="Q41" s="10"/>
      <c r="R41" s="10"/>
      <c r="S41" s="10"/>
      <c r="T41" s="10"/>
      <c r="U41" s="10"/>
      <c r="V41" s="10"/>
      <c r="W41" s="10"/>
      <c r="X41" s="10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5" customFormat="1" ht="15" customHeight="1">
      <c r="A42" s="218" t="s">
        <v>135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20"/>
      <c r="Q42" s="10"/>
      <c r="R42" s="10"/>
      <c r="S42" s="10"/>
      <c r="T42" s="10"/>
      <c r="U42" s="10"/>
      <c r="V42" s="10"/>
      <c r="W42" s="10"/>
      <c r="X42" s="10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s="25" customFormat="1" ht="15" customHeight="1">
      <c r="A43" s="44" t="s">
        <v>115</v>
      </c>
      <c r="B43" s="33" t="s">
        <v>116</v>
      </c>
      <c r="C43" s="45">
        <v>250</v>
      </c>
      <c r="D43" s="36">
        <v>6.13</v>
      </c>
      <c r="E43" s="36">
        <v>2.18</v>
      </c>
      <c r="F43" s="36">
        <v>4.39</v>
      </c>
      <c r="G43" s="36">
        <v>14.29</v>
      </c>
      <c r="H43" s="36">
        <v>91.5</v>
      </c>
      <c r="I43" s="36">
        <v>0.11</v>
      </c>
      <c r="J43" s="36">
        <v>8.25</v>
      </c>
      <c r="K43" s="36">
        <v>0</v>
      </c>
      <c r="L43" s="36">
        <v>1.25</v>
      </c>
      <c r="M43" s="36">
        <v>24</v>
      </c>
      <c r="N43" s="36">
        <v>66.7</v>
      </c>
      <c r="O43" s="36">
        <v>26.65</v>
      </c>
      <c r="P43" s="36">
        <v>0.97</v>
      </c>
      <c r="Q43" s="10"/>
      <c r="R43" s="10"/>
      <c r="S43" s="10"/>
      <c r="T43" s="10"/>
      <c r="U43" s="10"/>
      <c r="V43" s="10"/>
      <c r="W43" s="10"/>
      <c r="X43" s="10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s="25" customFormat="1" ht="15" customHeight="1">
      <c r="A44" s="44" t="s">
        <v>63</v>
      </c>
      <c r="B44" s="32" t="s">
        <v>64</v>
      </c>
      <c r="C44" s="34" t="s">
        <v>122</v>
      </c>
      <c r="D44" s="36">
        <v>32.56</v>
      </c>
      <c r="E44" s="36">
        <v>16.64</v>
      </c>
      <c r="F44" s="36">
        <v>15.34</v>
      </c>
      <c r="G44" s="36">
        <v>30.29</v>
      </c>
      <c r="H44" s="36">
        <v>165.63</v>
      </c>
      <c r="I44" s="36">
        <v>0.075</v>
      </c>
      <c r="J44" s="36">
        <v>1.3</v>
      </c>
      <c r="K44" s="36">
        <v>48.5</v>
      </c>
      <c r="L44" s="108">
        <v>1.3</v>
      </c>
      <c r="M44" s="36">
        <v>42.33</v>
      </c>
      <c r="N44" s="36">
        <v>146.86</v>
      </c>
      <c r="O44" s="36">
        <v>17.86</v>
      </c>
      <c r="P44" s="36">
        <v>1.38</v>
      </c>
      <c r="Q44" s="10"/>
      <c r="R44" s="10"/>
      <c r="S44" s="10"/>
      <c r="T44" s="10"/>
      <c r="U44" s="10"/>
      <c r="V44" s="10"/>
      <c r="W44" s="10"/>
      <c r="X44" s="10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s="25" customFormat="1" ht="15" customHeight="1">
      <c r="A45" s="99" t="s">
        <v>60</v>
      </c>
      <c r="B45" s="32" t="s">
        <v>108</v>
      </c>
      <c r="C45" s="45" t="s">
        <v>45</v>
      </c>
      <c r="D45" s="35">
        <v>9.16</v>
      </c>
      <c r="E45" s="45">
        <v>8.86</v>
      </c>
      <c r="F45" s="45">
        <v>5.98</v>
      </c>
      <c r="G45" s="45">
        <v>39.81</v>
      </c>
      <c r="H45" s="46">
        <v>280</v>
      </c>
      <c r="I45" s="45">
        <v>0.25</v>
      </c>
      <c r="J45" s="45">
        <v>0</v>
      </c>
      <c r="K45" s="105">
        <v>20</v>
      </c>
      <c r="L45" s="45">
        <v>0.625</v>
      </c>
      <c r="M45" s="45">
        <v>15.9</v>
      </c>
      <c r="N45" s="47">
        <v>210.1</v>
      </c>
      <c r="O45" s="48">
        <v>140</v>
      </c>
      <c r="P45" s="90">
        <v>4.8</v>
      </c>
      <c r="Q45" s="10"/>
      <c r="R45" s="10"/>
      <c r="S45" s="10"/>
      <c r="T45" s="10"/>
      <c r="U45" s="10"/>
      <c r="V45" s="10"/>
      <c r="W45" s="10"/>
      <c r="X45" s="10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25" customFormat="1" ht="15" customHeight="1">
      <c r="A46" s="32" t="s">
        <v>71</v>
      </c>
      <c r="B46" s="33" t="s">
        <v>42</v>
      </c>
      <c r="C46" s="105">
        <v>200</v>
      </c>
      <c r="D46" s="36">
        <v>4.6</v>
      </c>
      <c r="E46" s="36">
        <v>0.28</v>
      </c>
      <c r="F46" s="36">
        <v>0.06</v>
      </c>
      <c r="G46" s="36">
        <v>27.88</v>
      </c>
      <c r="H46" s="36">
        <v>113.15</v>
      </c>
      <c r="I46" s="36">
        <v>0.02</v>
      </c>
      <c r="J46" s="36">
        <v>5.6</v>
      </c>
      <c r="K46" s="36">
        <v>0.06</v>
      </c>
      <c r="L46" s="36">
        <v>0.06</v>
      </c>
      <c r="M46" s="36">
        <v>10.2</v>
      </c>
      <c r="N46" s="36">
        <v>15.48</v>
      </c>
      <c r="O46" s="36">
        <v>5.04</v>
      </c>
      <c r="P46" s="36">
        <v>0.42</v>
      </c>
      <c r="Q46" s="10"/>
      <c r="R46" s="10"/>
      <c r="S46" s="10"/>
      <c r="T46" s="10"/>
      <c r="U46" s="10"/>
      <c r="V46" s="10"/>
      <c r="W46" s="10"/>
      <c r="X46" s="10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25" customFormat="1" ht="15" customHeight="1">
      <c r="A47" s="44" t="s">
        <v>26</v>
      </c>
      <c r="B47" s="32" t="s">
        <v>105</v>
      </c>
      <c r="C47" s="105">
        <v>30</v>
      </c>
      <c r="D47" s="36">
        <v>1.74</v>
      </c>
      <c r="E47" s="36">
        <v>1.98</v>
      </c>
      <c r="F47" s="36">
        <v>0.36</v>
      </c>
      <c r="G47" s="36">
        <v>10.02</v>
      </c>
      <c r="H47" s="36">
        <v>52.2</v>
      </c>
      <c r="I47" s="36">
        <v>0.054</v>
      </c>
      <c r="J47" s="36">
        <v>0</v>
      </c>
      <c r="K47" s="36">
        <v>0</v>
      </c>
      <c r="L47" s="36">
        <v>0.42</v>
      </c>
      <c r="M47" s="36">
        <v>10.5</v>
      </c>
      <c r="N47" s="36">
        <v>47.4</v>
      </c>
      <c r="O47" s="36">
        <v>14.1</v>
      </c>
      <c r="P47" s="36">
        <v>1.17</v>
      </c>
      <c r="Q47" s="10"/>
      <c r="R47" s="10"/>
      <c r="S47" s="10"/>
      <c r="T47" s="10"/>
      <c r="U47" s="10"/>
      <c r="V47" s="10"/>
      <c r="W47" s="10"/>
      <c r="X47" s="10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s="25" customFormat="1" ht="15" customHeight="1">
      <c r="A48" s="44" t="s">
        <v>26</v>
      </c>
      <c r="B48" s="32" t="s">
        <v>27</v>
      </c>
      <c r="C48" s="105">
        <v>20</v>
      </c>
      <c r="D48" s="36">
        <v>0.83</v>
      </c>
      <c r="E48" s="36">
        <v>1.58</v>
      </c>
      <c r="F48" s="36">
        <v>0.2</v>
      </c>
      <c r="G48" s="36">
        <v>9.66</v>
      </c>
      <c r="H48" s="36">
        <v>47</v>
      </c>
      <c r="I48" s="36">
        <v>0.033</v>
      </c>
      <c r="J48" s="36">
        <v>0</v>
      </c>
      <c r="K48" s="36">
        <v>0</v>
      </c>
      <c r="L48" s="36">
        <v>0.26</v>
      </c>
      <c r="M48" s="36">
        <v>4.6</v>
      </c>
      <c r="N48" s="36">
        <v>17.4</v>
      </c>
      <c r="O48" s="36">
        <v>6.6</v>
      </c>
      <c r="P48" s="36">
        <v>0.4</v>
      </c>
      <c r="Q48" s="10"/>
      <c r="R48" s="10"/>
      <c r="S48" s="10"/>
      <c r="T48" s="10"/>
      <c r="U48" s="10"/>
      <c r="V48" s="10"/>
      <c r="W48" s="10"/>
      <c r="X48" s="10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s="25" customFormat="1" ht="15" customHeight="1">
      <c r="A49" s="85" t="s">
        <v>37</v>
      </c>
      <c r="B49" s="86"/>
      <c r="C49" s="87"/>
      <c r="D49" s="88">
        <f aca="true" t="shared" si="4" ref="D49:P49">SUM(D43:D48)</f>
        <v>55.02000000000001</v>
      </c>
      <c r="E49" s="88">
        <f t="shared" si="4"/>
        <v>31.520000000000003</v>
      </c>
      <c r="F49" s="88">
        <f t="shared" si="4"/>
        <v>26.33</v>
      </c>
      <c r="G49" s="88">
        <f t="shared" si="4"/>
        <v>131.95</v>
      </c>
      <c r="H49" s="88">
        <f t="shared" si="4"/>
        <v>749.48</v>
      </c>
      <c r="I49" s="88">
        <f t="shared" si="4"/>
        <v>0.542</v>
      </c>
      <c r="J49" s="88">
        <f t="shared" si="4"/>
        <v>15.15</v>
      </c>
      <c r="K49" s="88">
        <f t="shared" si="4"/>
        <v>68.56</v>
      </c>
      <c r="L49" s="88">
        <f t="shared" si="4"/>
        <v>3.915</v>
      </c>
      <c r="M49" s="88">
        <f t="shared" si="4"/>
        <v>107.53</v>
      </c>
      <c r="N49" s="88">
        <f t="shared" si="4"/>
        <v>503.93999999999994</v>
      </c>
      <c r="O49" s="88">
        <f t="shared" si="4"/>
        <v>210.24999999999997</v>
      </c>
      <c r="P49" s="88">
        <f t="shared" si="4"/>
        <v>9.139999999999999</v>
      </c>
      <c r="Q49" s="10"/>
      <c r="R49" s="10"/>
      <c r="S49" s="10"/>
      <c r="T49" s="10"/>
      <c r="U49" s="10"/>
      <c r="V49" s="10"/>
      <c r="W49" s="10"/>
      <c r="X49" s="10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25" customFormat="1" ht="15" customHeight="1">
      <c r="A50" s="146" t="s">
        <v>137</v>
      </c>
      <c r="B50" s="150"/>
      <c r="C50" s="151"/>
      <c r="D50" s="149">
        <f aca="true" t="shared" si="5" ref="D50:P50">SUM(D49,D41)</f>
        <v>126.26</v>
      </c>
      <c r="E50" s="149">
        <f t="shared" si="5"/>
        <v>55.32000000000001</v>
      </c>
      <c r="F50" s="149">
        <f t="shared" si="5"/>
        <v>51.61</v>
      </c>
      <c r="G50" s="149">
        <f t="shared" si="5"/>
        <v>200.01999999999998</v>
      </c>
      <c r="H50" s="149">
        <f t="shared" si="5"/>
        <v>1341.68</v>
      </c>
      <c r="I50" s="149">
        <f t="shared" si="5"/>
        <v>0.8880000000000001</v>
      </c>
      <c r="J50" s="149">
        <f t="shared" si="5"/>
        <v>40.15</v>
      </c>
      <c r="K50" s="149">
        <f t="shared" si="5"/>
        <v>120.39</v>
      </c>
      <c r="L50" s="149">
        <f t="shared" si="5"/>
        <v>6.994999999999999</v>
      </c>
      <c r="M50" s="149">
        <f t="shared" si="5"/>
        <v>330.06</v>
      </c>
      <c r="N50" s="149">
        <f t="shared" si="5"/>
        <v>959.6899999999999</v>
      </c>
      <c r="O50" s="149">
        <f t="shared" si="5"/>
        <v>303.09999999999997</v>
      </c>
      <c r="P50" s="149">
        <f t="shared" si="5"/>
        <v>12.809999999999999</v>
      </c>
      <c r="Q50" s="10"/>
      <c r="R50" s="10"/>
      <c r="S50" s="10"/>
      <c r="T50" s="10"/>
      <c r="U50" s="10"/>
      <c r="V50" s="10"/>
      <c r="W50" s="10"/>
      <c r="X50" s="10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16" s="43" customFormat="1" ht="15">
      <c r="A51" s="222" t="s">
        <v>141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</row>
    <row r="52" spans="1:16" s="43" customFormat="1" ht="14.25">
      <c r="A52" s="215" t="s">
        <v>134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7"/>
    </row>
    <row r="53" spans="1:256" s="31" customFormat="1" ht="27.75" customHeight="1">
      <c r="A53" s="44" t="s">
        <v>97</v>
      </c>
      <c r="B53" s="109" t="s">
        <v>109</v>
      </c>
      <c r="C53" s="110" t="s">
        <v>46</v>
      </c>
      <c r="D53" s="111">
        <v>10.7</v>
      </c>
      <c r="E53" s="111">
        <v>3.18</v>
      </c>
      <c r="F53" s="111">
        <v>3.89</v>
      </c>
      <c r="G53" s="111">
        <v>21.44</v>
      </c>
      <c r="H53" s="111">
        <v>134</v>
      </c>
      <c r="I53" s="111">
        <v>0.04</v>
      </c>
      <c r="J53" s="111">
        <v>0</v>
      </c>
      <c r="K53" s="111">
        <v>20</v>
      </c>
      <c r="L53" s="120">
        <v>0.5</v>
      </c>
      <c r="M53" s="111">
        <v>8</v>
      </c>
      <c r="N53" s="111">
        <v>27.6</v>
      </c>
      <c r="O53" s="111">
        <v>5.5</v>
      </c>
      <c r="P53" s="111">
        <v>0.32</v>
      </c>
      <c r="Q53" s="30"/>
      <c r="R53" s="200"/>
      <c r="S53" s="201"/>
      <c r="T53" s="202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31" customFormat="1" ht="14.25" customHeight="1">
      <c r="A54" s="99" t="s">
        <v>53</v>
      </c>
      <c r="B54" s="32" t="s">
        <v>126</v>
      </c>
      <c r="C54" s="105">
        <v>5</v>
      </c>
      <c r="D54" s="36">
        <v>2.89</v>
      </c>
      <c r="E54" s="97">
        <v>0.04</v>
      </c>
      <c r="F54" s="98">
        <v>3.63</v>
      </c>
      <c r="G54" s="98">
        <v>0.07</v>
      </c>
      <c r="H54" s="98">
        <v>33.05</v>
      </c>
      <c r="I54" s="98">
        <v>0.001</v>
      </c>
      <c r="J54" s="98">
        <v>0</v>
      </c>
      <c r="K54" s="98">
        <v>20</v>
      </c>
      <c r="L54" s="98">
        <v>0.05</v>
      </c>
      <c r="M54" s="98">
        <v>1.2</v>
      </c>
      <c r="N54" s="97">
        <v>1.5</v>
      </c>
      <c r="O54" s="98">
        <v>0</v>
      </c>
      <c r="P54" s="36">
        <v>0.01</v>
      </c>
      <c r="Q54" s="30"/>
      <c r="R54" s="200"/>
      <c r="S54" s="201"/>
      <c r="T54" s="202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s="31" customFormat="1" ht="15.75" customHeight="1">
      <c r="A55" s="44" t="s">
        <v>57</v>
      </c>
      <c r="B55" s="33" t="s">
        <v>31</v>
      </c>
      <c r="C55" s="34" t="s">
        <v>32</v>
      </c>
      <c r="D55" s="36">
        <v>2.36</v>
      </c>
      <c r="E55" s="36">
        <v>0.093</v>
      </c>
      <c r="F55" s="36">
        <v>0.014</v>
      </c>
      <c r="G55" s="36">
        <v>16</v>
      </c>
      <c r="H55" s="36">
        <v>60</v>
      </c>
      <c r="I55" s="36">
        <v>0</v>
      </c>
      <c r="J55" s="36">
        <v>1.89</v>
      </c>
      <c r="K55" s="36">
        <v>0</v>
      </c>
      <c r="L55" s="36">
        <v>0</v>
      </c>
      <c r="M55" s="36">
        <v>12.53</v>
      </c>
      <c r="N55" s="90">
        <v>3.2</v>
      </c>
      <c r="O55" s="90">
        <v>1.73</v>
      </c>
      <c r="P55" s="90">
        <v>0.28</v>
      </c>
      <c r="Q55" s="30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s="31" customFormat="1" ht="15">
      <c r="A56" s="44" t="s">
        <v>26</v>
      </c>
      <c r="B56" s="33" t="s">
        <v>118</v>
      </c>
      <c r="C56" s="105">
        <v>125</v>
      </c>
      <c r="D56" s="89">
        <v>24.5</v>
      </c>
      <c r="E56" s="126">
        <v>3.9</v>
      </c>
      <c r="F56" s="126">
        <v>4.4</v>
      </c>
      <c r="G56" s="126">
        <v>23</v>
      </c>
      <c r="H56" s="126">
        <v>145</v>
      </c>
      <c r="I56" s="126">
        <v>0.1</v>
      </c>
      <c r="J56" s="126">
        <v>12.5</v>
      </c>
      <c r="K56" s="126">
        <v>0.2</v>
      </c>
      <c r="L56" s="126">
        <v>0.5</v>
      </c>
      <c r="M56" s="126">
        <v>50</v>
      </c>
      <c r="N56" s="127">
        <v>15</v>
      </c>
      <c r="O56" s="126">
        <v>35</v>
      </c>
      <c r="P56" s="126">
        <v>0.8</v>
      </c>
      <c r="Q56" s="30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s="31" customFormat="1" ht="15">
      <c r="A57" s="44" t="s">
        <v>26</v>
      </c>
      <c r="B57" s="32" t="s">
        <v>27</v>
      </c>
      <c r="C57" s="105">
        <v>30</v>
      </c>
      <c r="D57" s="36">
        <v>1.25</v>
      </c>
      <c r="E57" s="36">
        <v>2.37</v>
      </c>
      <c r="F57" s="36">
        <v>0.3</v>
      </c>
      <c r="G57" s="36">
        <v>14.49</v>
      </c>
      <c r="H57" s="36">
        <v>70.5</v>
      </c>
      <c r="I57" s="36">
        <v>0.048</v>
      </c>
      <c r="J57" s="36">
        <v>0</v>
      </c>
      <c r="K57" s="36">
        <v>0</v>
      </c>
      <c r="L57" s="36">
        <v>0.39</v>
      </c>
      <c r="M57" s="36">
        <v>6.9</v>
      </c>
      <c r="N57" s="36">
        <v>26.1</v>
      </c>
      <c r="O57" s="36">
        <v>9.9</v>
      </c>
      <c r="P57" s="36">
        <v>0.6</v>
      </c>
      <c r="Q57" s="30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s="25" customFormat="1" ht="14.25">
      <c r="A58" s="85" t="s">
        <v>28</v>
      </c>
      <c r="B58" s="85"/>
      <c r="C58" s="93"/>
      <c r="D58" s="100">
        <f aca="true" t="shared" si="6" ref="D58:P58">SUM(D53:D57)</f>
        <v>41.7</v>
      </c>
      <c r="E58" s="100">
        <f t="shared" si="6"/>
        <v>9.583</v>
      </c>
      <c r="F58" s="100">
        <f t="shared" si="6"/>
        <v>12.234000000000002</v>
      </c>
      <c r="G58" s="100">
        <f t="shared" si="6"/>
        <v>75</v>
      </c>
      <c r="H58" s="100">
        <f t="shared" si="6"/>
        <v>442.55</v>
      </c>
      <c r="I58" s="100">
        <f t="shared" si="6"/>
        <v>0.189</v>
      </c>
      <c r="J58" s="100">
        <f t="shared" si="6"/>
        <v>14.39</v>
      </c>
      <c r="K58" s="100">
        <f t="shared" si="6"/>
        <v>40.2</v>
      </c>
      <c r="L58" s="100">
        <f t="shared" si="6"/>
        <v>1.44</v>
      </c>
      <c r="M58" s="100">
        <f t="shared" si="6"/>
        <v>78.63</v>
      </c>
      <c r="N58" s="100">
        <f t="shared" si="6"/>
        <v>73.4</v>
      </c>
      <c r="O58" s="100">
        <f t="shared" si="6"/>
        <v>52.13</v>
      </c>
      <c r="P58" s="100">
        <f t="shared" si="6"/>
        <v>2.0100000000000002</v>
      </c>
      <c r="Q58" s="10"/>
      <c r="R58" s="209"/>
      <c r="S58" s="209"/>
      <c r="T58" s="209"/>
      <c r="U58" s="209"/>
      <c r="V58" s="209"/>
      <c r="W58" s="209"/>
      <c r="X58" s="209"/>
      <c r="Y58" s="210"/>
      <c r="Z58" s="210"/>
      <c r="AA58" s="210"/>
      <c r="AB58" s="210"/>
      <c r="AC58" s="210"/>
      <c r="AD58" s="210"/>
      <c r="AE58" s="210"/>
      <c r="AF58" s="210"/>
      <c r="AG58" s="210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s="25" customFormat="1" ht="14.25" customHeight="1">
      <c r="A59" s="218" t="s">
        <v>135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20"/>
      <c r="Q59" s="10"/>
      <c r="R59" s="209"/>
      <c r="S59" s="209"/>
      <c r="T59" s="209"/>
      <c r="U59" s="209"/>
      <c r="V59" s="209"/>
      <c r="W59" s="209"/>
      <c r="X59" s="209"/>
      <c r="Y59" s="210"/>
      <c r="Z59" s="210"/>
      <c r="AA59" s="210"/>
      <c r="AB59" s="210"/>
      <c r="AC59" s="210"/>
      <c r="AD59" s="210"/>
      <c r="AE59" s="210"/>
      <c r="AF59" s="210"/>
      <c r="AG59" s="210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25" customFormat="1" ht="15">
      <c r="A60" s="44" t="s">
        <v>92</v>
      </c>
      <c r="B60" s="184" t="s">
        <v>69</v>
      </c>
      <c r="C60" s="105">
        <v>250</v>
      </c>
      <c r="D60" s="36">
        <v>6.53</v>
      </c>
      <c r="E60" s="36">
        <v>5.49</v>
      </c>
      <c r="F60" s="36">
        <v>5.27</v>
      </c>
      <c r="G60" s="36">
        <v>16.32</v>
      </c>
      <c r="H60" s="36">
        <v>134.75</v>
      </c>
      <c r="I60" s="36">
        <v>0.23</v>
      </c>
      <c r="J60" s="36">
        <v>5.81</v>
      </c>
      <c r="K60" s="36">
        <v>0</v>
      </c>
      <c r="L60" s="36">
        <v>2.42</v>
      </c>
      <c r="M60" s="36">
        <v>38.08</v>
      </c>
      <c r="N60" s="36">
        <v>87.18</v>
      </c>
      <c r="O60" s="36">
        <v>35.3</v>
      </c>
      <c r="P60" s="36">
        <v>2.03</v>
      </c>
      <c r="Q60" s="10"/>
      <c r="R60" s="209"/>
      <c r="S60" s="209"/>
      <c r="T60" s="209"/>
      <c r="U60" s="209"/>
      <c r="V60" s="209"/>
      <c r="W60" s="209"/>
      <c r="X60" s="209"/>
      <c r="Y60" s="210"/>
      <c r="Z60" s="210"/>
      <c r="AA60" s="210"/>
      <c r="AB60" s="210"/>
      <c r="AC60" s="210"/>
      <c r="AD60" s="210"/>
      <c r="AE60" s="210"/>
      <c r="AF60" s="210"/>
      <c r="AG60" s="210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25" customFormat="1" ht="15">
      <c r="A61" s="44" t="s">
        <v>91</v>
      </c>
      <c r="B61" s="32" t="s">
        <v>68</v>
      </c>
      <c r="C61" s="105">
        <v>100</v>
      </c>
      <c r="D61" s="36">
        <v>48.68</v>
      </c>
      <c r="E61" s="36">
        <v>15.55</v>
      </c>
      <c r="F61" s="36">
        <v>11.55</v>
      </c>
      <c r="G61" s="36">
        <v>15.7</v>
      </c>
      <c r="H61" s="36">
        <v>228.75</v>
      </c>
      <c r="I61" s="36">
        <v>0.1</v>
      </c>
      <c r="J61" s="36">
        <v>0.15</v>
      </c>
      <c r="K61" s="36">
        <v>28.75</v>
      </c>
      <c r="L61" s="36">
        <v>0.85</v>
      </c>
      <c r="M61" s="36">
        <v>43.75</v>
      </c>
      <c r="N61" s="36">
        <v>101.25</v>
      </c>
      <c r="O61" s="36">
        <v>12.5</v>
      </c>
      <c r="P61" s="36">
        <v>1.125</v>
      </c>
      <c r="Q61" s="10"/>
      <c r="R61" s="209"/>
      <c r="S61" s="209"/>
      <c r="T61" s="209"/>
      <c r="U61" s="209"/>
      <c r="V61" s="209"/>
      <c r="W61" s="209"/>
      <c r="X61" s="209"/>
      <c r="Y61" s="210"/>
      <c r="Z61" s="210"/>
      <c r="AA61" s="210"/>
      <c r="AB61" s="210"/>
      <c r="AC61" s="210"/>
      <c r="AD61" s="210"/>
      <c r="AE61" s="210"/>
      <c r="AF61" s="210"/>
      <c r="AG61" s="210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25" customFormat="1" ht="15">
      <c r="A62" s="44" t="s">
        <v>67</v>
      </c>
      <c r="B62" s="185" t="s">
        <v>130</v>
      </c>
      <c r="C62" s="105" t="s">
        <v>45</v>
      </c>
      <c r="D62" s="36">
        <v>13.06</v>
      </c>
      <c r="E62" s="36">
        <v>1.79</v>
      </c>
      <c r="F62" s="36">
        <v>9.24</v>
      </c>
      <c r="G62" s="36">
        <v>11.17</v>
      </c>
      <c r="H62" s="36">
        <v>135</v>
      </c>
      <c r="I62" s="36">
        <v>0.06</v>
      </c>
      <c r="J62" s="36">
        <v>8.27</v>
      </c>
      <c r="K62" s="36">
        <v>20</v>
      </c>
      <c r="L62" s="36">
        <v>2.89</v>
      </c>
      <c r="M62" s="36">
        <v>26.2</v>
      </c>
      <c r="N62" s="89">
        <v>52.7</v>
      </c>
      <c r="O62" s="90">
        <v>23.2</v>
      </c>
      <c r="P62" s="90">
        <v>0.79</v>
      </c>
      <c r="Q62" s="10"/>
      <c r="R62" s="209"/>
      <c r="S62" s="209"/>
      <c r="T62" s="209"/>
      <c r="U62" s="209"/>
      <c r="V62" s="209"/>
      <c r="W62" s="209"/>
      <c r="X62" s="209"/>
      <c r="Y62" s="210"/>
      <c r="Z62" s="210"/>
      <c r="AA62" s="210"/>
      <c r="AB62" s="210"/>
      <c r="AC62" s="210"/>
      <c r="AD62" s="210"/>
      <c r="AE62" s="210"/>
      <c r="AF62" s="210"/>
      <c r="AG62" s="210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25" customFormat="1" ht="16.5" customHeight="1">
      <c r="A63" s="44" t="s">
        <v>70</v>
      </c>
      <c r="B63" s="32" t="s">
        <v>40</v>
      </c>
      <c r="C63" s="105">
        <v>200</v>
      </c>
      <c r="D63" s="36">
        <v>5.44</v>
      </c>
      <c r="E63" s="36">
        <v>0.68</v>
      </c>
      <c r="F63" s="36">
        <v>0.28</v>
      </c>
      <c r="G63" s="36">
        <v>20.75</v>
      </c>
      <c r="H63" s="36">
        <v>143.8</v>
      </c>
      <c r="I63" s="36">
        <v>0.01</v>
      </c>
      <c r="J63" s="36">
        <v>10</v>
      </c>
      <c r="K63" s="36">
        <v>0</v>
      </c>
      <c r="L63" s="36">
        <v>0</v>
      </c>
      <c r="M63" s="36">
        <v>21.33</v>
      </c>
      <c r="N63" s="90">
        <v>3.44</v>
      </c>
      <c r="O63" s="89">
        <v>3.44</v>
      </c>
      <c r="P63" s="90">
        <v>0.63</v>
      </c>
      <c r="Q63" s="10"/>
      <c r="R63" s="204"/>
      <c r="S63" s="205"/>
      <c r="T63" s="206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s="25" customFormat="1" ht="15">
      <c r="A64" s="44" t="s">
        <v>26</v>
      </c>
      <c r="B64" s="32" t="s">
        <v>105</v>
      </c>
      <c r="C64" s="105">
        <v>30</v>
      </c>
      <c r="D64" s="36">
        <v>1.74</v>
      </c>
      <c r="E64" s="36">
        <v>1.98</v>
      </c>
      <c r="F64" s="36">
        <v>0.36</v>
      </c>
      <c r="G64" s="36">
        <v>10.02</v>
      </c>
      <c r="H64" s="36">
        <v>52.2</v>
      </c>
      <c r="I64" s="36">
        <v>0.054</v>
      </c>
      <c r="J64" s="36">
        <v>0</v>
      </c>
      <c r="K64" s="36">
        <v>0</v>
      </c>
      <c r="L64" s="36">
        <v>0.42</v>
      </c>
      <c r="M64" s="36">
        <v>10.5</v>
      </c>
      <c r="N64" s="36">
        <v>47.4</v>
      </c>
      <c r="O64" s="36">
        <v>14.1</v>
      </c>
      <c r="P64" s="36">
        <v>1.17</v>
      </c>
      <c r="Q64" s="10"/>
      <c r="R64" s="209"/>
      <c r="S64" s="209"/>
      <c r="T64" s="209"/>
      <c r="U64" s="209"/>
      <c r="V64" s="209"/>
      <c r="W64" s="209"/>
      <c r="X64" s="209"/>
      <c r="Y64" s="210"/>
      <c r="Z64" s="210"/>
      <c r="AA64" s="210"/>
      <c r="AB64" s="210"/>
      <c r="AC64" s="210"/>
      <c r="AD64" s="210"/>
      <c r="AE64" s="210"/>
      <c r="AF64" s="210"/>
      <c r="AG64" s="210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s="25" customFormat="1" ht="15">
      <c r="A65" s="44" t="s">
        <v>26</v>
      </c>
      <c r="B65" s="32" t="s">
        <v>27</v>
      </c>
      <c r="C65" s="105">
        <v>20</v>
      </c>
      <c r="D65" s="36">
        <v>0.83</v>
      </c>
      <c r="E65" s="36">
        <v>1.58</v>
      </c>
      <c r="F65" s="36">
        <v>0.2</v>
      </c>
      <c r="G65" s="36">
        <v>9.66</v>
      </c>
      <c r="H65" s="36">
        <v>47</v>
      </c>
      <c r="I65" s="36">
        <v>0.033</v>
      </c>
      <c r="J65" s="36">
        <v>0</v>
      </c>
      <c r="K65" s="36">
        <v>0</v>
      </c>
      <c r="L65" s="36">
        <v>0.26</v>
      </c>
      <c r="M65" s="36">
        <v>4.6</v>
      </c>
      <c r="N65" s="36">
        <v>17.4</v>
      </c>
      <c r="O65" s="36">
        <v>6.6</v>
      </c>
      <c r="P65" s="36">
        <v>0.4</v>
      </c>
      <c r="Q65" s="10"/>
      <c r="R65" s="209"/>
      <c r="S65" s="209"/>
      <c r="T65" s="209"/>
      <c r="U65" s="209"/>
      <c r="V65" s="209"/>
      <c r="W65" s="209"/>
      <c r="X65" s="209"/>
      <c r="Y65" s="210"/>
      <c r="Z65" s="210"/>
      <c r="AA65" s="210"/>
      <c r="AB65" s="210"/>
      <c r="AC65" s="210"/>
      <c r="AD65" s="210"/>
      <c r="AE65" s="210"/>
      <c r="AF65" s="210"/>
      <c r="AG65" s="210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s="25" customFormat="1" ht="14.25">
      <c r="A66" s="85" t="s">
        <v>37</v>
      </c>
      <c r="B66" s="85"/>
      <c r="C66" s="93"/>
      <c r="D66" s="100">
        <f aca="true" t="shared" si="7" ref="D66:P66">SUM(D60:D65)</f>
        <v>76.27999999999999</v>
      </c>
      <c r="E66" s="100">
        <f t="shared" si="7"/>
        <v>27.07</v>
      </c>
      <c r="F66" s="100">
        <f t="shared" si="7"/>
        <v>26.900000000000002</v>
      </c>
      <c r="G66" s="100">
        <f t="shared" si="7"/>
        <v>83.61999999999999</v>
      </c>
      <c r="H66" s="100">
        <f t="shared" si="7"/>
        <v>741.5</v>
      </c>
      <c r="I66" s="100">
        <f t="shared" si="7"/>
        <v>0.487</v>
      </c>
      <c r="J66" s="100">
        <f t="shared" si="7"/>
        <v>24.23</v>
      </c>
      <c r="K66" s="100">
        <f t="shared" si="7"/>
        <v>48.75</v>
      </c>
      <c r="L66" s="100">
        <f t="shared" si="7"/>
        <v>6.84</v>
      </c>
      <c r="M66" s="100">
        <f t="shared" si="7"/>
        <v>144.46</v>
      </c>
      <c r="N66" s="100">
        <f t="shared" si="7"/>
        <v>309.36999999999995</v>
      </c>
      <c r="O66" s="100">
        <f t="shared" si="7"/>
        <v>95.13999999999999</v>
      </c>
      <c r="P66" s="100">
        <f t="shared" si="7"/>
        <v>6.1450000000000005</v>
      </c>
      <c r="Q66" s="10"/>
      <c r="R66" s="209"/>
      <c r="S66" s="209"/>
      <c r="T66" s="209"/>
      <c r="U66" s="209"/>
      <c r="V66" s="209"/>
      <c r="W66" s="209"/>
      <c r="X66" s="209"/>
      <c r="Y66" s="210"/>
      <c r="Z66" s="210"/>
      <c r="AA66" s="210"/>
      <c r="AB66" s="210"/>
      <c r="AC66" s="210"/>
      <c r="AD66" s="210"/>
      <c r="AE66" s="210"/>
      <c r="AF66" s="210"/>
      <c r="AG66" s="210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s="25" customFormat="1" ht="14.25">
      <c r="A67" s="146" t="s">
        <v>138</v>
      </c>
      <c r="B67" s="146"/>
      <c r="C67" s="152"/>
      <c r="D67" s="153">
        <f aca="true" t="shared" si="8" ref="D67:P67">SUM(D66,D58)</f>
        <v>117.97999999999999</v>
      </c>
      <c r="E67" s="153">
        <f t="shared" si="8"/>
        <v>36.653</v>
      </c>
      <c r="F67" s="153">
        <f t="shared" si="8"/>
        <v>39.134</v>
      </c>
      <c r="G67" s="153">
        <f t="shared" si="8"/>
        <v>158.62</v>
      </c>
      <c r="H67" s="153">
        <f t="shared" si="8"/>
        <v>1184.05</v>
      </c>
      <c r="I67" s="153">
        <f t="shared" si="8"/>
        <v>0.6759999999999999</v>
      </c>
      <c r="J67" s="153">
        <f t="shared" si="8"/>
        <v>38.620000000000005</v>
      </c>
      <c r="K67" s="153">
        <f t="shared" si="8"/>
        <v>88.95</v>
      </c>
      <c r="L67" s="153">
        <f t="shared" si="8"/>
        <v>8.28</v>
      </c>
      <c r="M67" s="153">
        <f t="shared" si="8"/>
        <v>223.09</v>
      </c>
      <c r="N67" s="153">
        <f t="shared" si="8"/>
        <v>382.77</v>
      </c>
      <c r="O67" s="153">
        <f t="shared" si="8"/>
        <v>147.26999999999998</v>
      </c>
      <c r="P67" s="153">
        <f t="shared" si="8"/>
        <v>8.155000000000001</v>
      </c>
      <c r="Q67" s="10"/>
      <c r="R67" s="209"/>
      <c r="S67" s="209"/>
      <c r="T67" s="209"/>
      <c r="U67" s="209"/>
      <c r="V67" s="209"/>
      <c r="W67" s="209"/>
      <c r="X67" s="209"/>
      <c r="Y67" s="210"/>
      <c r="Z67" s="210"/>
      <c r="AA67" s="210"/>
      <c r="AB67" s="210"/>
      <c r="AC67" s="210"/>
      <c r="AD67" s="210"/>
      <c r="AE67" s="210"/>
      <c r="AF67" s="210"/>
      <c r="AG67" s="210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s="29" customFormat="1" ht="15">
      <c r="A68" s="222" t="s">
        <v>140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7"/>
      <c r="R68" s="204"/>
      <c r="S68" s="201"/>
      <c r="T68" s="206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</row>
    <row r="69" spans="1:256" s="29" customFormat="1" ht="14.25">
      <c r="A69" s="215" t="s">
        <v>134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7"/>
      <c r="Q69" s="27"/>
      <c r="R69" s="211"/>
      <c r="S69" s="211"/>
      <c r="T69" s="211"/>
      <c r="U69" s="211"/>
      <c r="V69" s="211"/>
      <c r="W69" s="211"/>
      <c r="X69" s="211"/>
      <c r="Y69" s="212"/>
      <c r="Z69" s="212"/>
      <c r="AA69" s="212"/>
      <c r="AB69" s="212"/>
      <c r="AC69" s="212"/>
      <c r="AD69" s="212"/>
      <c r="AE69" s="212"/>
      <c r="AF69" s="212"/>
      <c r="AG69" s="212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 s="31" customFormat="1" ht="15">
      <c r="A70" s="44" t="s">
        <v>58</v>
      </c>
      <c r="B70" s="32" t="s">
        <v>39</v>
      </c>
      <c r="C70" s="34" t="s">
        <v>196</v>
      </c>
      <c r="D70" s="36">
        <v>43.74</v>
      </c>
      <c r="E70" s="36">
        <v>27.38</v>
      </c>
      <c r="F70" s="36">
        <v>30.44</v>
      </c>
      <c r="G70" s="36">
        <v>57.31</v>
      </c>
      <c r="H70" s="36">
        <v>573.75</v>
      </c>
      <c r="I70" s="36">
        <v>0.075</v>
      </c>
      <c r="J70" s="36">
        <v>0.075</v>
      </c>
      <c r="K70" s="36">
        <v>64.8</v>
      </c>
      <c r="L70" s="108">
        <v>0.31</v>
      </c>
      <c r="M70" s="36">
        <v>60.38</v>
      </c>
      <c r="N70" s="36">
        <v>267.3</v>
      </c>
      <c r="O70" s="36">
        <v>62.64</v>
      </c>
      <c r="P70" s="36">
        <v>2.78</v>
      </c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1" customFormat="1" ht="16.5" customHeight="1">
      <c r="A71" s="44" t="s">
        <v>190</v>
      </c>
      <c r="B71" s="32" t="s">
        <v>191</v>
      </c>
      <c r="C71" s="105">
        <v>200</v>
      </c>
      <c r="D71" s="36">
        <v>9.17</v>
      </c>
      <c r="E71" s="36">
        <v>5.2</v>
      </c>
      <c r="F71" s="36">
        <v>3.63</v>
      </c>
      <c r="G71" s="36">
        <v>17.28</v>
      </c>
      <c r="H71" s="36">
        <v>118.67</v>
      </c>
      <c r="I71" s="36">
        <v>0.053</v>
      </c>
      <c r="J71" s="36">
        <v>1.6</v>
      </c>
      <c r="K71" s="36">
        <v>24</v>
      </c>
      <c r="L71" s="36">
        <v>0</v>
      </c>
      <c r="M71" s="36">
        <v>152.93</v>
      </c>
      <c r="N71" s="36">
        <v>127.87</v>
      </c>
      <c r="O71" s="36">
        <v>22.27</v>
      </c>
      <c r="P71" s="36">
        <v>0.55</v>
      </c>
      <c r="Q71" s="38"/>
      <c r="R71" s="39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31" customFormat="1" ht="15">
      <c r="A72" s="44" t="s">
        <v>26</v>
      </c>
      <c r="B72" s="32" t="s">
        <v>105</v>
      </c>
      <c r="C72" s="105">
        <v>30</v>
      </c>
      <c r="D72" s="36">
        <v>1.74</v>
      </c>
      <c r="E72" s="36">
        <v>1.98</v>
      </c>
      <c r="F72" s="36">
        <v>0.36</v>
      </c>
      <c r="G72" s="36">
        <v>10.02</v>
      </c>
      <c r="H72" s="36">
        <v>52.2</v>
      </c>
      <c r="I72" s="36">
        <v>0.054</v>
      </c>
      <c r="J72" s="36">
        <v>0</v>
      </c>
      <c r="K72" s="36">
        <v>0</v>
      </c>
      <c r="L72" s="36">
        <v>0.42</v>
      </c>
      <c r="M72" s="36">
        <v>10.5</v>
      </c>
      <c r="N72" s="36">
        <v>47.4</v>
      </c>
      <c r="O72" s="36">
        <v>14.1</v>
      </c>
      <c r="P72" s="36">
        <v>1.17</v>
      </c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25" customFormat="1" ht="15">
      <c r="A73" s="85" t="s">
        <v>28</v>
      </c>
      <c r="B73" s="86"/>
      <c r="C73" s="101"/>
      <c r="D73" s="88">
        <f aca="true" t="shared" si="9" ref="D73:P73">SUM(D70:D72)</f>
        <v>54.650000000000006</v>
      </c>
      <c r="E73" s="88">
        <f t="shared" si="9"/>
        <v>34.559999999999995</v>
      </c>
      <c r="F73" s="88">
        <f t="shared" si="9"/>
        <v>34.43</v>
      </c>
      <c r="G73" s="88">
        <f t="shared" si="9"/>
        <v>84.61</v>
      </c>
      <c r="H73" s="88">
        <f t="shared" si="9"/>
        <v>744.62</v>
      </c>
      <c r="I73" s="88">
        <f t="shared" si="9"/>
        <v>0.182</v>
      </c>
      <c r="J73" s="88">
        <f t="shared" si="9"/>
        <v>1.675</v>
      </c>
      <c r="K73" s="88">
        <f t="shared" si="9"/>
        <v>88.8</v>
      </c>
      <c r="L73" s="88">
        <f t="shared" si="9"/>
        <v>0.73</v>
      </c>
      <c r="M73" s="88">
        <f t="shared" si="9"/>
        <v>223.81</v>
      </c>
      <c r="N73" s="88">
        <f t="shared" si="9"/>
        <v>442.57</v>
      </c>
      <c r="O73" s="88">
        <f t="shared" si="9"/>
        <v>99.00999999999999</v>
      </c>
      <c r="P73" s="88">
        <f t="shared" si="9"/>
        <v>4.5</v>
      </c>
      <c r="Q73" s="10"/>
      <c r="R73" s="10"/>
      <c r="S73" s="10"/>
      <c r="T73" s="10"/>
      <c r="U73" s="10"/>
      <c r="V73" s="10"/>
      <c r="W73" s="10"/>
      <c r="X73" s="10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s="25" customFormat="1" ht="14.25">
      <c r="A74" s="218" t="s">
        <v>135</v>
      </c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20"/>
      <c r="Q74" s="10"/>
      <c r="R74" s="10"/>
      <c r="S74" s="10"/>
      <c r="T74" s="10"/>
      <c r="U74" s="10"/>
      <c r="V74" s="10"/>
      <c r="W74" s="10"/>
      <c r="X74" s="10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s="25" customFormat="1" ht="30">
      <c r="A75" s="44" t="s">
        <v>90</v>
      </c>
      <c r="B75" s="32" t="s">
        <v>35</v>
      </c>
      <c r="C75" s="45" t="s">
        <v>36</v>
      </c>
      <c r="D75" s="36">
        <v>9.24</v>
      </c>
      <c r="E75" s="36">
        <v>3.54</v>
      </c>
      <c r="F75" s="36">
        <v>5.1</v>
      </c>
      <c r="G75" s="36">
        <v>14.53</v>
      </c>
      <c r="H75" s="36">
        <v>118.25</v>
      </c>
      <c r="I75" s="36">
        <v>0.09</v>
      </c>
      <c r="J75" s="36">
        <v>6.29</v>
      </c>
      <c r="K75" s="36">
        <v>0</v>
      </c>
      <c r="L75" s="36">
        <v>2.44</v>
      </c>
      <c r="M75" s="36">
        <v>50.25</v>
      </c>
      <c r="N75" s="89">
        <v>97.93</v>
      </c>
      <c r="O75" s="90">
        <v>34.5</v>
      </c>
      <c r="P75" s="90">
        <v>1.71</v>
      </c>
      <c r="Q75" s="10"/>
      <c r="R75" s="10"/>
      <c r="S75" s="10"/>
      <c r="T75" s="10"/>
      <c r="U75" s="10"/>
      <c r="V75" s="10"/>
      <c r="W75" s="10"/>
      <c r="X75" s="10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</row>
    <row r="76" spans="1:256" s="25" customFormat="1" ht="15">
      <c r="A76" s="44" t="s">
        <v>192</v>
      </c>
      <c r="B76" s="32" t="s">
        <v>193</v>
      </c>
      <c r="C76" s="105" t="s">
        <v>124</v>
      </c>
      <c r="D76" s="36">
        <v>44</v>
      </c>
      <c r="E76" s="36">
        <v>12.8</v>
      </c>
      <c r="F76" s="36">
        <v>11.8</v>
      </c>
      <c r="G76" s="36">
        <v>18.2</v>
      </c>
      <c r="H76" s="36">
        <v>230</v>
      </c>
      <c r="I76" s="36">
        <v>0.2</v>
      </c>
      <c r="J76" s="36">
        <v>0.3</v>
      </c>
      <c r="K76" s="36">
        <v>10</v>
      </c>
      <c r="L76" s="36">
        <v>4.88</v>
      </c>
      <c r="M76" s="36">
        <v>52.75</v>
      </c>
      <c r="N76" s="90">
        <v>341.75</v>
      </c>
      <c r="O76" s="90">
        <v>59.75</v>
      </c>
      <c r="P76" s="90">
        <v>1.78</v>
      </c>
      <c r="Q76" s="182"/>
      <c r="R76" s="10"/>
      <c r="S76" s="10"/>
      <c r="T76" s="10"/>
      <c r="U76" s="10"/>
      <c r="V76" s="10"/>
      <c r="W76" s="10"/>
      <c r="X76" s="10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s="25" customFormat="1" ht="13.5" customHeight="1">
      <c r="A77" s="44" t="s">
        <v>129</v>
      </c>
      <c r="B77" s="184" t="s">
        <v>111</v>
      </c>
      <c r="C77" s="34" t="s">
        <v>45</v>
      </c>
      <c r="D77" s="36">
        <v>12.18</v>
      </c>
      <c r="E77" s="36">
        <v>3.75</v>
      </c>
      <c r="F77" s="36">
        <v>4.17</v>
      </c>
      <c r="G77" s="36">
        <v>24.08</v>
      </c>
      <c r="H77" s="36">
        <v>146</v>
      </c>
      <c r="I77" s="36">
        <v>0.16</v>
      </c>
      <c r="J77" s="36">
        <v>21.98</v>
      </c>
      <c r="K77" s="36">
        <v>20</v>
      </c>
      <c r="L77" s="36">
        <v>0.21</v>
      </c>
      <c r="M77" s="36">
        <v>16.2</v>
      </c>
      <c r="N77" s="36">
        <v>83.5</v>
      </c>
      <c r="O77" s="36">
        <v>30.7</v>
      </c>
      <c r="P77" s="36">
        <v>1.36</v>
      </c>
      <c r="Q77" s="10"/>
      <c r="R77" s="10"/>
      <c r="S77" s="10"/>
      <c r="T77" s="10"/>
      <c r="U77" s="10"/>
      <c r="V77" s="10"/>
      <c r="W77" s="10"/>
      <c r="X77" s="10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256" s="25" customFormat="1" ht="14.25" customHeight="1">
      <c r="A78" s="44" t="s">
        <v>188</v>
      </c>
      <c r="B78" s="32" t="s">
        <v>189</v>
      </c>
      <c r="C78" s="105">
        <v>200</v>
      </c>
      <c r="D78" s="36">
        <v>5.59</v>
      </c>
      <c r="E78" s="36">
        <v>0.24</v>
      </c>
      <c r="F78" s="36">
        <v>0.14</v>
      </c>
      <c r="G78" s="36">
        <v>27.83</v>
      </c>
      <c r="H78" s="36">
        <v>113.33</v>
      </c>
      <c r="I78" s="36">
        <v>0.014</v>
      </c>
      <c r="J78" s="36">
        <v>1.72</v>
      </c>
      <c r="K78" s="36">
        <v>0</v>
      </c>
      <c r="L78" s="36">
        <v>0.16</v>
      </c>
      <c r="M78" s="36">
        <v>15.44</v>
      </c>
      <c r="N78" s="36">
        <v>6.22</v>
      </c>
      <c r="O78" s="36">
        <v>3.55</v>
      </c>
      <c r="P78" s="36">
        <v>0.61</v>
      </c>
      <c r="Q78" s="10"/>
      <c r="R78" s="10"/>
      <c r="S78" s="10"/>
      <c r="T78" s="10"/>
      <c r="U78" s="10"/>
      <c r="V78" s="10"/>
      <c r="W78" s="10"/>
      <c r="X78" s="10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</row>
    <row r="79" spans="1:256" s="25" customFormat="1" ht="15">
      <c r="A79" s="44" t="s">
        <v>26</v>
      </c>
      <c r="B79" s="32" t="s">
        <v>105</v>
      </c>
      <c r="C79" s="145">
        <v>30</v>
      </c>
      <c r="D79" s="108">
        <v>1.74</v>
      </c>
      <c r="E79" s="36">
        <v>1.98</v>
      </c>
      <c r="F79" s="36">
        <v>0.36</v>
      </c>
      <c r="G79" s="36">
        <v>10.02</v>
      </c>
      <c r="H79" s="36">
        <v>52.2</v>
      </c>
      <c r="I79" s="36">
        <v>0.054</v>
      </c>
      <c r="J79" s="36">
        <v>0</v>
      </c>
      <c r="K79" s="36">
        <v>0</v>
      </c>
      <c r="L79" s="36">
        <v>0.42</v>
      </c>
      <c r="M79" s="36">
        <v>10.5</v>
      </c>
      <c r="N79" s="36">
        <v>47.4</v>
      </c>
      <c r="O79" s="36">
        <v>14.1</v>
      </c>
      <c r="P79" s="36">
        <v>1.17</v>
      </c>
      <c r="Q79" s="10"/>
      <c r="R79" s="10"/>
      <c r="S79" s="10"/>
      <c r="T79" s="10"/>
      <c r="U79" s="10"/>
      <c r="V79" s="10"/>
      <c r="W79" s="10"/>
      <c r="X79" s="10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</row>
    <row r="80" spans="1:256" s="25" customFormat="1" ht="15">
      <c r="A80" s="44" t="s">
        <v>26</v>
      </c>
      <c r="B80" s="32" t="s">
        <v>27</v>
      </c>
      <c r="C80" s="105">
        <v>20</v>
      </c>
      <c r="D80" s="36">
        <v>0.83</v>
      </c>
      <c r="E80" s="36">
        <v>1.58</v>
      </c>
      <c r="F80" s="36">
        <v>0.2</v>
      </c>
      <c r="G80" s="36">
        <v>9.66</v>
      </c>
      <c r="H80" s="36">
        <v>47</v>
      </c>
      <c r="I80" s="36">
        <v>0.033</v>
      </c>
      <c r="J80" s="36">
        <v>0</v>
      </c>
      <c r="K80" s="36">
        <v>0</v>
      </c>
      <c r="L80" s="36">
        <v>0.26</v>
      </c>
      <c r="M80" s="36">
        <v>4.6</v>
      </c>
      <c r="N80" s="36">
        <v>17.4</v>
      </c>
      <c r="O80" s="36">
        <v>6.6</v>
      </c>
      <c r="P80" s="36">
        <v>0.4</v>
      </c>
      <c r="Q80" s="10"/>
      <c r="R80" s="10"/>
      <c r="S80" s="10"/>
      <c r="T80" s="10"/>
      <c r="U80" s="10"/>
      <c r="V80" s="10"/>
      <c r="W80" s="10"/>
      <c r="X80" s="10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</row>
    <row r="81" spans="1:256" s="25" customFormat="1" ht="15">
      <c r="A81" s="85" t="s">
        <v>37</v>
      </c>
      <c r="B81" s="86"/>
      <c r="C81" s="101"/>
      <c r="D81" s="88">
        <f aca="true" t="shared" si="10" ref="D81:P81">SUM(D75:D80)</f>
        <v>73.58</v>
      </c>
      <c r="E81" s="88">
        <f t="shared" si="10"/>
        <v>23.89</v>
      </c>
      <c r="F81" s="88">
        <f t="shared" si="10"/>
        <v>21.77</v>
      </c>
      <c r="G81" s="88">
        <f t="shared" si="10"/>
        <v>104.31999999999998</v>
      </c>
      <c r="H81" s="88">
        <f t="shared" si="10"/>
        <v>706.7800000000001</v>
      </c>
      <c r="I81" s="88">
        <f t="shared" si="10"/>
        <v>0.5510000000000002</v>
      </c>
      <c r="J81" s="88">
        <f t="shared" si="10"/>
        <v>30.29</v>
      </c>
      <c r="K81" s="88">
        <f t="shared" si="10"/>
        <v>30</v>
      </c>
      <c r="L81" s="88">
        <f t="shared" si="10"/>
        <v>8.370000000000001</v>
      </c>
      <c r="M81" s="88">
        <f t="shared" si="10"/>
        <v>149.74</v>
      </c>
      <c r="N81" s="88">
        <f t="shared" si="10"/>
        <v>594.2</v>
      </c>
      <c r="O81" s="88">
        <f t="shared" si="10"/>
        <v>149.2</v>
      </c>
      <c r="P81" s="88">
        <f t="shared" si="10"/>
        <v>7.030000000000001</v>
      </c>
      <c r="Q81" s="10"/>
      <c r="R81" s="10"/>
      <c r="S81" s="10"/>
      <c r="T81" s="10"/>
      <c r="U81" s="10"/>
      <c r="V81" s="10"/>
      <c r="W81" s="10"/>
      <c r="X81" s="10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</row>
    <row r="82" spans="1:256" s="25" customFormat="1" ht="15">
      <c r="A82" s="146" t="s">
        <v>139</v>
      </c>
      <c r="B82" s="150"/>
      <c r="C82" s="154"/>
      <c r="D82" s="149">
        <f aca="true" t="shared" si="11" ref="D82:J82">SUM(D81,D73)</f>
        <v>128.23000000000002</v>
      </c>
      <c r="E82" s="149">
        <f t="shared" si="11"/>
        <v>58.449999999999996</v>
      </c>
      <c r="F82" s="149">
        <f t="shared" si="11"/>
        <v>56.2</v>
      </c>
      <c r="G82" s="149">
        <f t="shared" si="11"/>
        <v>188.92999999999998</v>
      </c>
      <c r="H82" s="149">
        <f t="shared" si="11"/>
        <v>1451.4</v>
      </c>
      <c r="I82" s="149">
        <f t="shared" si="11"/>
        <v>0.7330000000000001</v>
      </c>
      <c r="J82" s="149">
        <f t="shared" si="11"/>
        <v>31.965</v>
      </c>
      <c r="K82" s="149">
        <f>SUM(K73)</f>
        <v>88.8</v>
      </c>
      <c r="L82" s="149">
        <f>SUM(L81,L73)</f>
        <v>9.100000000000001</v>
      </c>
      <c r="M82" s="149">
        <f>SUM(M81,M73)</f>
        <v>373.55</v>
      </c>
      <c r="N82" s="149">
        <f>SUM(N81,N73)</f>
        <v>1036.77</v>
      </c>
      <c r="O82" s="149">
        <f>SUM(O81,O73)</f>
        <v>248.20999999999998</v>
      </c>
      <c r="P82" s="149">
        <f>SUM(P81,P73)</f>
        <v>11.530000000000001</v>
      </c>
      <c r="Q82" s="10"/>
      <c r="R82" s="10"/>
      <c r="S82" s="10"/>
      <c r="T82" s="10"/>
      <c r="U82" s="10"/>
      <c r="V82" s="10"/>
      <c r="W82" s="10"/>
      <c r="X82" s="10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s="42" customFormat="1" ht="15">
      <c r="A83" s="222" t="s">
        <v>144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s="42" customFormat="1" ht="14.25">
      <c r="A84" s="215" t="s">
        <v>134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pans="1:256" s="31" customFormat="1" ht="30">
      <c r="A85" s="99" t="s">
        <v>56</v>
      </c>
      <c r="B85" s="32" t="s">
        <v>114</v>
      </c>
      <c r="C85" s="105" t="s">
        <v>133</v>
      </c>
      <c r="D85" s="36">
        <v>47.21</v>
      </c>
      <c r="E85" s="36">
        <v>25.56</v>
      </c>
      <c r="F85" s="36">
        <v>19.56</v>
      </c>
      <c r="G85" s="36">
        <v>49.5</v>
      </c>
      <c r="H85" s="36">
        <v>370.5</v>
      </c>
      <c r="I85" s="36">
        <v>0.075</v>
      </c>
      <c r="J85" s="36">
        <v>0.36</v>
      </c>
      <c r="K85" s="36">
        <v>111</v>
      </c>
      <c r="L85" s="108">
        <v>0.57</v>
      </c>
      <c r="M85" s="36">
        <v>220.95</v>
      </c>
      <c r="N85" s="90">
        <v>315.45</v>
      </c>
      <c r="O85" s="89">
        <v>33.3</v>
      </c>
      <c r="P85" s="90">
        <v>1.035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</row>
    <row r="86" spans="1:256" s="107" customFormat="1" ht="15.75" customHeight="1">
      <c r="A86" s="184" t="s">
        <v>101</v>
      </c>
      <c r="B86" s="185" t="s">
        <v>24</v>
      </c>
      <c r="C86" s="186" t="s">
        <v>25</v>
      </c>
      <c r="D86" s="108">
        <v>1.3</v>
      </c>
      <c r="E86" s="108">
        <v>0.2</v>
      </c>
      <c r="F86" s="108">
        <v>0</v>
      </c>
      <c r="G86" s="108">
        <v>15</v>
      </c>
      <c r="H86" s="108">
        <v>65</v>
      </c>
      <c r="I86" s="108">
        <v>0.001</v>
      </c>
      <c r="J86" s="108">
        <v>0.1</v>
      </c>
      <c r="K86" s="108">
        <v>0.001</v>
      </c>
      <c r="L86" s="108">
        <v>0</v>
      </c>
      <c r="M86" s="108">
        <v>5.25</v>
      </c>
      <c r="N86" s="108">
        <v>8.24</v>
      </c>
      <c r="O86" s="108">
        <v>4.4</v>
      </c>
      <c r="P86" s="108">
        <v>0.87</v>
      </c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  <c r="IV86" s="37"/>
    </row>
    <row r="87" spans="1:256" s="107" customFormat="1" ht="15" customHeight="1">
      <c r="A87" s="44" t="s">
        <v>131</v>
      </c>
      <c r="B87" s="32" t="s">
        <v>132</v>
      </c>
      <c r="C87" s="105">
        <v>175</v>
      </c>
      <c r="D87" s="36">
        <v>22.7544889</v>
      </c>
      <c r="E87" s="36">
        <v>1.38</v>
      </c>
      <c r="F87" s="36">
        <v>0.31</v>
      </c>
      <c r="G87" s="36">
        <v>34.24</v>
      </c>
      <c r="H87" s="36">
        <v>144.38</v>
      </c>
      <c r="I87" s="36">
        <v>0.07</v>
      </c>
      <c r="J87" s="36">
        <v>91.88</v>
      </c>
      <c r="K87" s="36">
        <v>0</v>
      </c>
      <c r="L87" s="108">
        <v>0.31</v>
      </c>
      <c r="M87" s="36">
        <v>52.72</v>
      </c>
      <c r="N87" s="36">
        <v>35.22</v>
      </c>
      <c r="O87" s="36">
        <v>19.91</v>
      </c>
      <c r="P87" s="36">
        <v>0.525</v>
      </c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  <c r="IU87" s="37"/>
      <c r="IV87" s="37"/>
    </row>
    <row r="88" spans="1:256" s="31" customFormat="1" ht="15">
      <c r="A88" s="44" t="s">
        <v>26</v>
      </c>
      <c r="B88" s="32" t="s">
        <v>27</v>
      </c>
      <c r="C88" s="105">
        <v>30</v>
      </c>
      <c r="D88" s="36">
        <v>1.25</v>
      </c>
      <c r="E88" s="36">
        <v>2.37</v>
      </c>
      <c r="F88" s="36">
        <v>0.3</v>
      </c>
      <c r="G88" s="36">
        <v>14.49</v>
      </c>
      <c r="H88" s="36">
        <v>70.5</v>
      </c>
      <c r="I88" s="36">
        <v>0.048</v>
      </c>
      <c r="J88" s="36">
        <v>0</v>
      </c>
      <c r="K88" s="36">
        <v>0</v>
      </c>
      <c r="L88" s="36">
        <v>0.39</v>
      </c>
      <c r="M88" s="36">
        <v>6.9</v>
      </c>
      <c r="N88" s="36">
        <v>26.1</v>
      </c>
      <c r="O88" s="36">
        <v>9.9</v>
      </c>
      <c r="P88" s="36">
        <v>0.6</v>
      </c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</row>
    <row r="89" spans="1:256" s="25" customFormat="1" ht="15">
      <c r="A89" s="85" t="s">
        <v>28</v>
      </c>
      <c r="B89" s="86"/>
      <c r="C89" s="101"/>
      <c r="D89" s="88">
        <f aca="true" t="shared" si="12" ref="D89:P89">SUM(D85:D88)</f>
        <v>72.5144889</v>
      </c>
      <c r="E89" s="88">
        <f t="shared" si="12"/>
        <v>29.509999999999998</v>
      </c>
      <c r="F89" s="88">
        <f t="shared" si="12"/>
        <v>20.169999999999998</v>
      </c>
      <c r="G89" s="88">
        <f t="shared" si="12"/>
        <v>113.23</v>
      </c>
      <c r="H89" s="88">
        <f t="shared" si="12"/>
        <v>650.38</v>
      </c>
      <c r="I89" s="88">
        <f t="shared" si="12"/>
        <v>0.194</v>
      </c>
      <c r="J89" s="88">
        <f t="shared" si="12"/>
        <v>92.33999999999999</v>
      </c>
      <c r="K89" s="88">
        <f t="shared" si="12"/>
        <v>111.001</v>
      </c>
      <c r="L89" s="88">
        <f t="shared" si="12"/>
        <v>1.27</v>
      </c>
      <c r="M89" s="88">
        <f t="shared" si="12"/>
        <v>285.81999999999994</v>
      </c>
      <c r="N89" s="88">
        <f t="shared" si="12"/>
        <v>385.01</v>
      </c>
      <c r="O89" s="88">
        <f t="shared" si="12"/>
        <v>67.51</v>
      </c>
      <c r="P89" s="88">
        <f t="shared" si="12"/>
        <v>3.03</v>
      </c>
      <c r="Q89" s="10"/>
      <c r="R89" s="10"/>
      <c r="S89" s="10"/>
      <c r="T89" s="10"/>
      <c r="U89" s="10"/>
      <c r="V89" s="10"/>
      <c r="W89" s="10"/>
      <c r="X89" s="10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  <row r="90" spans="1:256" s="25" customFormat="1" ht="14.25">
      <c r="A90" s="218" t="s">
        <v>135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20"/>
      <c r="Q90" s="10"/>
      <c r="R90" s="10"/>
      <c r="S90" s="10"/>
      <c r="T90" s="10"/>
      <c r="U90" s="10"/>
      <c r="V90" s="10"/>
      <c r="W90" s="10"/>
      <c r="X90" s="10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</row>
    <row r="91" spans="1:256" s="25" customFormat="1" ht="15">
      <c r="A91" s="44" t="s">
        <v>93</v>
      </c>
      <c r="B91" s="32" t="s">
        <v>100</v>
      </c>
      <c r="C91" s="45">
        <v>250</v>
      </c>
      <c r="D91" s="36">
        <v>8.24</v>
      </c>
      <c r="E91" s="36">
        <v>2</v>
      </c>
      <c r="F91" s="36">
        <v>5.1</v>
      </c>
      <c r="G91" s="36">
        <v>16.93</v>
      </c>
      <c r="H91" s="36">
        <v>121.75</v>
      </c>
      <c r="I91" s="36">
        <v>0.1</v>
      </c>
      <c r="J91" s="36">
        <v>7.54</v>
      </c>
      <c r="K91" s="36">
        <v>0</v>
      </c>
      <c r="L91" s="36">
        <v>2.36</v>
      </c>
      <c r="M91" s="36">
        <v>24.95</v>
      </c>
      <c r="N91" s="89">
        <v>63.3</v>
      </c>
      <c r="O91" s="90">
        <v>26.4</v>
      </c>
      <c r="P91" s="90">
        <v>0.93</v>
      </c>
      <c r="Q91" s="10"/>
      <c r="R91" s="10"/>
      <c r="S91" s="10"/>
      <c r="T91" s="10"/>
      <c r="U91" s="10"/>
      <c r="V91" s="10"/>
      <c r="W91" s="10"/>
      <c r="X91" s="10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</row>
    <row r="92" spans="1:256" s="25" customFormat="1" ht="30">
      <c r="A92" s="44" t="s">
        <v>94</v>
      </c>
      <c r="B92" s="32" t="s">
        <v>89</v>
      </c>
      <c r="C92" s="34" t="s">
        <v>122</v>
      </c>
      <c r="D92" s="36">
        <v>45.16</v>
      </c>
      <c r="E92" s="36">
        <v>11.64</v>
      </c>
      <c r="F92" s="36">
        <v>12.9</v>
      </c>
      <c r="G92" s="36">
        <v>9.98</v>
      </c>
      <c r="H92" s="36">
        <v>202.5</v>
      </c>
      <c r="I92" s="36">
        <v>0.0625</v>
      </c>
      <c r="J92" s="36">
        <v>0.11</v>
      </c>
      <c r="K92" s="36">
        <v>48.75</v>
      </c>
      <c r="L92" s="36">
        <v>0.64</v>
      </c>
      <c r="M92" s="36">
        <v>63</v>
      </c>
      <c r="N92" s="90">
        <v>133.75</v>
      </c>
      <c r="O92" s="89">
        <v>23.13</v>
      </c>
      <c r="P92" s="90">
        <v>1</v>
      </c>
      <c r="Q92" s="10"/>
      <c r="R92" s="10"/>
      <c r="S92" s="10"/>
      <c r="T92" s="10"/>
      <c r="U92" s="10"/>
      <c r="V92" s="10"/>
      <c r="W92" s="10"/>
      <c r="X92" s="10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</row>
    <row r="93" spans="1:256" s="25" customFormat="1" ht="15">
      <c r="A93" s="113" t="s">
        <v>98</v>
      </c>
      <c r="B93" s="109" t="s">
        <v>99</v>
      </c>
      <c r="C93" s="114">
        <v>150</v>
      </c>
      <c r="D93" s="115">
        <v>6.54</v>
      </c>
      <c r="E93" s="111">
        <v>3.64</v>
      </c>
      <c r="F93" s="111">
        <v>4.3</v>
      </c>
      <c r="G93" s="111">
        <v>36.67</v>
      </c>
      <c r="H93" s="111">
        <v>200</v>
      </c>
      <c r="I93" s="111">
        <v>0.024</v>
      </c>
      <c r="J93" s="111">
        <v>0</v>
      </c>
      <c r="K93" s="112">
        <v>21</v>
      </c>
      <c r="L93" s="111">
        <v>0.27</v>
      </c>
      <c r="M93" s="111">
        <v>2.42</v>
      </c>
      <c r="N93" s="116">
        <v>60.6</v>
      </c>
      <c r="O93" s="117">
        <v>19</v>
      </c>
      <c r="P93" s="118">
        <v>0.513</v>
      </c>
      <c r="Q93" s="10"/>
      <c r="R93" s="10"/>
      <c r="S93" s="10"/>
      <c r="T93" s="10"/>
      <c r="U93" s="10"/>
      <c r="V93" s="10"/>
      <c r="W93" s="10"/>
      <c r="X93" s="10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</row>
    <row r="94" spans="1:256" s="25" customFormat="1" ht="15">
      <c r="A94" s="32" t="s">
        <v>71</v>
      </c>
      <c r="B94" s="33" t="s">
        <v>42</v>
      </c>
      <c r="C94" s="105">
        <v>200</v>
      </c>
      <c r="D94" s="36">
        <v>4.6</v>
      </c>
      <c r="E94" s="36">
        <v>0.28</v>
      </c>
      <c r="F94" s="36">
        <v>0.06</v>
      </c>
      <c r="G94" s="36">
        <v>27.88</v>
      </c>
      <c r="H94" s="36">
        <v>113.15</v>
      </c>
      <c r="I94" s="36">
        <v>0.02</v>
      </c>
      <c r="J94" s="36">
        <v>5.6</v>
      </c>
      <c r="K94" s="36">
        <v>0.06</v>
      </c>
      <c r="L94" s="36">
        <v>0.06</v>
      </c>
      <c r="M94" s="36">
        <v>10.2</v>
      </c>
      <c r="N94" s="36">
        <v>15.48</v>
      </c>
      <c r="O94" s="36">
        <v>5.04</v>
      </c>
      <c r="P94" s="36">
        <v>0.42</v>
      </c>
      <c r="Q94" s="10"/>
      <c r="R94" s="10"/>
      <c r="S94" s="10"/>
      <c r="T94" s="10"/>
      <c r="U94" s="10"/>
      <c r="V94" s="10"/>
      <c r="W94" s="10"/>
      <c r="X94" s="10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</row>
    <row r="95" spans="1:256" s="25" customFormat="1" ht="15">
      <c r="A95" s="44" t="s">
        <v>26</v>
      </c>
      <c r="B95" s="32" t="s">
        <v>105</v>
      </c>
      <c r="C95" s="105">
        <v>30</v>
      </c>
      <c r="D95" s="36">
        <v>1.74</v>
      </c>
      <c r="E95" s="36">
        <v>1.98</v>
      </c>
      <c r="F95" s="36">
        <v>0.36</v>
      </c>
      <c r="G95" s="36">
        <v>10.02</v>
      </c>
      <c r="H95" s="36">
        <v>52.2</v>
      </c>
      <c r="I95" s="36">
        <v>0.054</v>
      </c>
      <c r="J95" s="36">
        <v>0</v>
      </c>
      <c r="K95" s="36">
        <v>0</v>
      </c>
      <c r="L95" s="36">
        <v>0.42</v>
      </c>
      <c r="M95" s="36">
        <v>10.5</v>
      </c>
      <c r="N95" s="36">
        <v>47.4</v>
      </c>
      <c r="O95" s="36">
        <v>14.1</v>
      </c>
      <c r="P95" s="36">
        <v>1.17</v>
      </c>
      <c r="Q95" s="10"/>
      <c r="R95" s="10"/>
      <c r="S95" s="10"/>
      <c r="T95" s="10"/>
      <c r="U95" s="10"/>
      <c r="V95" s="10"/>
      <c r="W95" s="10"/>
      <c r="X95" s="10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</row>
    <row r="96" spans="1:256" s="25" customFormat="1" ht="15">
      <c r="A96" s="44" t="s">
        <v>26</v>
      </c>
      <c r="B96" s="32" t="s">
        <v>27</v>
      </c>
      <c r="C96" s="105">
        <v>20</v>
      </c>
      <c r="D96" s="36">
        <v>0.83</v>
      </c>
      <c r="E96" s="36">
        <v>1.58</v>
      </c>
      <c r="F96" s="36">
        <v>0.2</v>
      </c>
      <c r="G96" s="36">
        <v>9.66</v>
      </c>
      <c r="H96" s="36">
        <v>47</v>
      </c>
      <c r="I96" s="36">
        <v>0.033</v>
      </c>
      <c r="J96" s="36">
        <v>0</v>
      </c>
      <c r="K96" s="36">
        <v>0</v>
      </c>
      <c r="L96" s="36">
        <v>0.26</v>
      </c>
      <c r="M96" s="36">
        <v>4.6</v>
      </c>
      <c r="N96" s="36">
        <v>17.4</v>
      </c>
      <c r="O96" s="36">
        <v>6.6</v>
      </c>
      <c r="P96" s="36">
        <v>0.4</v>
      </c>
      <c r="Q96" s="10"/>
      <c r="R96" s="10"/>
      <c r="S96" s="10"/>
      <c r="T96" s="10"/>
      <c r="U96" s="10"/>
      <c r="V96" s="10"/>
      <c r="W96" s="10"/>
      <c r="X96" s="10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</row>
    <row r="97" spans="1:256" s="25" customFormat="1" ht="15">
      <c r="A97" s="85" t="s">
        <v>37</v>
      </c>
      <c r="B97" s="155"/>
      <c r="C97" s="156"/>
      <c r="D97" s="158">
        <f aca="true" t="shared" si="13" ref="D97:P97">SUM(D91:D96)</f>
        <v>67.10999999999999</v>
      </c>
      <c r="E97" s="158">
        <f t="shared" si="13"/>
        <v>21.120000000000005</v>
      </c>
      <c r="F97" s="158">
        <f t="shared" si="13"/>
        <v>22.919999999999998</v>
      </c>
      <c r="G97" s="158">
        <f t="shared" si="13"/>
        <v>111.13999999999999</v>
      </c>
      <c r="H97" s="158">
        <f t="shared" si="13"/>
        <v>736.6</v>
      </c>
      <c r="I97" s="158">
        <f t="shared" si="13"/>
        <v>0.2935</v>
      </c>
      <c r="J97" s="158">
        <f t="shared" si="13"/>
        <v>13.25</v>
      </c>
      <c r="K97" s="158">
        <f t="shared" si="13"/>
        <v>69.81</v>
      </c>
      <c r="L97" s="158">
        <f t="shared" si="13"/>
        <v>4.01</v>
      </c>
      <c r="M97" s="158">
        <f t="shared" si="13"/>
        <v>115.67</v>
      </c>
      <c r="N97" s="158">
        <f t="shared" si="13"/>
        <v>337.93</v>
      </c>
      <c r="O97" s="158">
        <f t="shared" si="13"/>
        <v>94.27</v>
      </c>
      <c r="P97" s="158">
        <f t="shared" si="13"/>
        <v>4.433</v>
      </c>
      <c r="Q97" s="10"/>
      <c r="R97" s="10"/>
      <c r="S97" s="10"/>
      <c r="T97" s="10"/>
      <c r="U97" s="10"/>
      <c r="V97" s="10"/>
      <c r="W97" s="10"/>
      <c r="X97" s="10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</row>
    <row r="98" spans="1:256" s="25" customFormat="1" ht="15">
      <c r="A98" s="146" t="s">
        <v>145</v>
      </c>
      <c r="B98" s="157"/>
      <c r="C98" s="148"/>
      <c r="D98" s="149">
        <f aca="true" t="shared" si="14" ref="D98:P98">SUM(D97,D89)</f>
        <v>139.6244889</v>
      </c>
      <c r="E98" s="149">
        <f t="shared" si="14"/>
        <v>50.63</v>
      </c>
      <c r="F98" s="149">
        <f t="shared" si="14"/>
        <v>43.089999999999996</v>
      </c>
      <c r="G98" s="149">
        <f t="shared" si="14"/>
        <v>224.37</v>
      </c>
      <c r="H98" s="149">
        <f t="shared" si="14"/>
        <v>1386.98</v>
      </c>
      <c r="I98" s="149">
        <f t="shared" si="14"/>
        <v>0.4875</v>
      </c>
      <c r="J98" s="149">
        <f t="shared" si="14"/>
        <v>105.58999999999999</v>
      </c>
      <c r="K98" s="149">
        <f t="shared" si="14"/>
        <v>180.811</v>
      </c>
      <c r="L98" s="149">
        <f t="shared" si="14"/>
        <v>5.279999999999999</v>
      </c>
      <c r="M98" s="149">
        <f t="shared" si="14"/>
        <v>401.48999999999995</v>
      </c>
      <c r="N98" s="149">
        <f t="shared" si="14"/>
        <v>722.94</v>
      </c>
      <c r="O98" s="149">
        <f t="shared" si="14"/>
        <v>161.78</v>
      </c>
      <c r="P98" s="149">
        <f t="shared" si="14"/>
        <v>7.462999999999999</v>
      </c>
      <c r="Q98" s="10"/>
      <c r="R98" s="10"/>
      <c r="S98" s="10"/>
      <c r="T98" s="10"/>
      <c r="U98" s="10"/>
      <c r="V98" s="10"/>
      <c r="W98" s="10"/>
      <c r="X98" s="10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</row>
    <row r="99" spans="1:256" s="18" customFormat="1" ht="14.25">
      <c r="A99" s="221" t="s">
        <v>146</v>
      </c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s="18" customFormat="1" ht="15">
      <c r="A100" s="222" t="s">
        <v>147</v>
      </c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18" customFormat="1" ht="14.25">
      <c r="A101" s="215" t="s">
        <v>134</v>
      </c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7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s="42" customFormat="1" ht="27" customHeight="1">
      <c r="A102" s="44" t="s">
        <v>49</v>
      </c>
      <c r="B102" s="32" t="s">
        <v>110</v>
      </c>
      <c r="C102" s="34" t="s">
        <v>46</v>
      </c>
      <c r="D102" s="36">
        <v>12.31</v>
      </c>
      <c r="E102" s="36">
        <v>4.09</v>
      </c>
      <c r="F102" s="36">
        <v>4.07</v>
      </c>
      <c r="G102" s="36">
        <v>32.09</v>
      </c>
      <c r="H102" s="36">
        <v>177</v>
      </c>
      <c r="I102" s="36">
        <v>0.03</v>
      </c>
      <c r="J102" s="36">
        <v>0</v>
      </c>
      <c r="K102" s="36">
        <v>20</v>
      </c>
      <c r="L102" s="36">
        <v>0.25</v>
      </c>
      <c r="M102" s="36">
        <v>5.7</v>
      </c>
      <c r="N102" s="36">
        <v>67</v>
      </c>
      <c r="O102" s="36">
        <v>21.8</v>
      </c>
      <c r="P102" s="36">
        <v>0.45</v>
      </c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  <c r="IV102" s="27"/>
    </row>
    <row r="103" spans="1:256" s="31" customFormat="1" ht="27.75" customHeight="1">
      <c r="A103" s="99" t="s">
        <v>53</v>
      </c>
      <c r="B103" s="32" t="s">
        <v>126</v>
      </c>
      <c r="C103" s="105">
        <v>5</v>
      </c>
      <c r="D103" s="36">
        <v>2.89</v>
      </c>
      <c r="E103" s="97">
        <v>0.04</v>
      </c>
      <c r="F103" s="98">
        <v>3.63</v>
      </c>
      <c r="G103" s="98">
        <v>0.07</v>
      </c>
      <c r="H103" s="98">
        <v>33.05</v>
      </c>
      <c r="I103" s="98">
        <v>0.001</v>
      </c>
      <c r="J103" s="98">
        <v>0</v>
      </c>
      <c r="K103" s="98">
        <v>20</v>
      </c>
      <c r="L103" s="98">
        <v>0.05</v>
      </c>
      <c r="M103" s="98">
        <v>1.2</v>
      </c>
      <c r="N103" s="97">
        <v>1.5</v>
      </c>
      <c r="O103" s="98">
        <v>0</v>
      </c>
      <c r="P103" s="36">
        <v>0.01</v>
      </c>
      <c r="Q103" s="38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</row>
    <row r="104" spans="1:256" s="31" customFormat="1" ht="15">
      <c r="A104" s="99" t="s">
        <v>54</v>
      </c>
      <c r="B104" s="33" t="s">
        <v>29</v>
      </c>
      <c r="C104" s="125">
        <v>15</v>
      </c>
      <c r="D104" s="89">
        <v>6.94</v>
      </c>
      <c r="E104" s="89">
        <v>3.47</v>
      </c>
      <c r="F104" s="89">
        <v>4.43</v>
      </c>
      <c r="G104" s="89">
        <v>0</v>
      </c>
      <c r="H104" s="89">
        <v>53.75</v>
      </c>
      <c r="I104" s="89">
        <v>0</v>
      </c>
      <c r="J104" s="89">
        <v>0.11</v>
      </c>
      <c r="K104" s="89">
        <v>39</v>
      </c>
      <c r="L104" s="89">
        <v>0.6</v>
      </c>
      <c r="M104" s="89">
        <v>132</v>
      </c>
      <c r="N104" s="89">
        <v>75</v>
      </c>
      <c r="O104" s="89">
        <v>5.25</v>
      </c>
      <c r="P104" s="89">
        <v>0.15</v>
      </c>
      <c r="Q104" s="38"/>
      <c r="R104" s="39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</row>
    <row r="105" spans="1:256" s="31" customFormat="1" ht="15">
      <c r="A105" s="44" t="s">
        <v>206</v>
      </c>
      <c r="B105" s="32" t="s">
        <v>207</v>
      </c>
      <c r="C105" s="45">
        <v>200</v>
      </c>
      <c r="D105" s="36">
        <v>10.35</v>
      </c>
      <c r="E105" s="36">
        <v>2.87</v>
      </c>
      <c r="F105" s="36">
        <v>1.95</v>
      </c>
      <c r="G105" s="36">
        <v>20.67</v>
      </c>
      <c r="H105" s="36">
        <v>112</v>
      </c>
      <c r="I105" s="36">
        <v>0.027</v>
      </c>
      <c r="J105" s="36">
        <v>0.37</v>
      </c>
      <c r="K105" s="36">
        <v>9.33</v>
      </c>
      <c r="L105" s="90">
        <v>0.57</v>
      </c>
      <c r="M105" s="36">
        <v>127.33</v>
      </c>
      <c r="N105" s="89">
        <v>85.47</v>
      </c>
      <c r="O105" s="90">
        <v>12.67</v>
      </c>
      <c r="P105" s="90">
        <v>0.08</v>
      </c>
      <c r="Q105" s="38"/>
      <c r="R105" s="39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</row>
    <row r="106" spans="1:256" s="31" customFormat="1" ht="30">
      <c r="A106" s="44" t="s">
        <v>117</v>
      </c>
      <c r="B106" s="33" t="s">
        <v>208</v>
      </c>
      <c r="C106" s="105">
        <v>120</v>
      </c>
      <c r="D106" s="89">
        <v>10.68</v>
      </c>
      <c r="E106" s="89">
        <v>0.48</v>
      </c>
      <c r="F106" s="89">
        <v>0.48</v>
      </c>
      <c r="G106" s="89">
        <v>11.85</v>
      </c>
      <c r="H106" s="89">
        <v>53.16</v>
      </c>
      <c r="I106" s="89">
        <v>0.04</v>
      </c>
      <c r="J106" s="89">
        <v>12</v>
      </c>
      <c r="K106" s="89">
        <v>0</v>
      </c>
      <c r="L106" s="89">
        <v>0</v>
      </c>
      <c r="M106" s="89">
        <v>19.2</v>
      </c>
      <c r="N106" s="89">
        <v>13.32</v>
      </c>
      <c r="O106" s="89">
        <v>10.8</v>
      </c>
      <c r="P106" s="89">
        <v>2.64</v>
      </c>
      <c r="Q106" s="38"/>
      <c r="R106" s="39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</row>
    <row r="107" spans="1:256" s="31" customFormat="1" ht="15">
      <c r="A107" s="44" t="s">
        <v>26</v>
      </c>
      <c r="B107" s="32" t="s">
        <v>27</v>
      </c>
      <c r="C107" s="105">
        <v>30</v>
      </c>
      <c r="D107" s="36">
        <v>1.25</v>
      </c>
      <c r="E107" s="36">
        <v>2.37</v>
      </c>
      <c r="F107" s="36">
        <v>0.3</v>
      </c>
      <c r="G107" s="36">
        <v>14.49</v>
      </c>
      <c r="H107" s="36">
        <v>70.5</v>
      </c>
      <c r="I107" s="36">
        <v>0.048</v>
      </c>
      <c r="J107" s="36">
        <v>0</v>
      </c>
      <c r="K107" s="36">
        <v>0</v>
      </c>
      <c r="L107" s="36">
        <v>0.39</v>
      </c>
      <c r="M107" s="36">
        <v>6.9</v>
      </c>
      <c r="N107" s="36">
        <v>26.1</v>
      </c>
      <c r="O107" s="36">
        <v>9.9</v>
      </c>
      <c r="P107" s="36">
        <v>0.6</v>
      </c>
      <c r="Q107" s="38"/>
      <c r="R107" s="39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</row>
    <row r="108" spans="1:256" ht="15.75" customHeight="1">
      <c r="A108" s="85" t="s">
        <v>28</v>
      </c>
      <c r="B108" s="102"/>
      <c r="C108" s="92"/>
      <c r="D108" s="88">
        <f aca="true" t="shared" si="15" ref="D108:P108">SUM(D102:D107)</f>
        <v>44.42</v>
      </c>
      <c r="E108" s="88">
        <f t="shared" si="15"/>
        <v>13.32</v>
      </c>
      <c r="F108" s="88">
        <f t="shared" si="15"/>
        <v>14.86</v>
      </c>
      <c r="G108" s="88">
        <f t="shared" si="15"/>
        <v>79.17</v>
      </c>
      <c r="H108" s="88">
        <f t="shared" si="15"/>
        <v>499.46000000000004</v>
      </c>
      <c r="I108" s="88">
        <f t="shared" si="15"/>
        <v>0.14600000000000002</v>
      </c>
      <c r="J108" s="88">
        <f t="shared" si="15"/>
        <v>12.48</v>
      </c>
      <c r="K108" s="88">
        <f t="shared" si="15"/>
        <v>88.33</v>
      </c>
      <c r="L108" s="88">
        <f t="shared" si="15"/>
        <v>1.8599999999999999</v>
      </c>
      <c r="M108" s="88">
        <f t="shared" si="15"/>
        <v>292.33</v>
      </c>
      <c r="N108" s="88">
        <f t="shared" si="15"/>
        <v>268.39</v>
      </c>
      <c r="O108" s="88">
        <f t="shared" si="15"/>
        <v>60.419999999999995</v>
      </c>
      <c r="P108" s="88">
        <f t="shared" si="15"/>
        <v>3.93</v>
      </c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  <c r="IG108" s="37"/>
      <c r="IH108" s="37"/>
      <c r="II108" s="37"/>
      <c r="IJ108" s="37"/>
      <c r="IK108" s="37"/>
      <c r="IL108" s="37"/>
      <c r="IM108" s="37"/>
      <c r="IN108" s="37"/>
      <c r="IO108" s="37"/>
      <c r="IP108" s="37"/>
      <c r="IQ108" s="37"/>
      <c r="IR108" s="37"/>
      <c r="IS108" s="37"/>
      <c r="IT108" s="37"/>
      <c r="IU108" s="37"/>
      <c r="IV108" s="37"/>
    </row>
    <row r="109" spans="1:256" s="119" customFormat="1" ht="15.75" customHeight="1">
      <c r="A109" s="218" t="s">
        <v>135</v>
      </c>
      <c r="B109" s="219"/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20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37"/>
      <c r="IV109" s="37"/>
    </row>
    <row r="110" spans="1:256" s="119" customFormat="1" ht="30" customHeight="1">
      <c r="A110" s="32" t="s">
        <v>72</v>
      </c>
      <c r="B110" s="94" t="s">
        <v>73</v>
      </c>
      <c r="C110" s="45">
        <v>250</v>
      </c>
      <c r="D110" s="36">
        <v>6.54</v>
      </c>
      <c r="E110" s="36">
        <v>2.68</v>
      </c>
      <c r="F110" s="36">
        <v>2.84</v>
      </c>
      <c r="G110" s="36">
        <v>17.14</v>
      </c>
      <c r="H110" s="36">
        <v>104.75</v>
      </c>
      <c r="I110" s="89">
        <v>0.11</v>
      </c>
      <c r="J110" s="90">
        <v>8.25</v>
      </c>
      <c r="K110" s="90">
        <v>0</v>
      </c>
      <c r="L110" s="90">
        <v>1.42</v>
      </c>
      <c r="M110" s="90">
        <v>24.6</v>
      </c>
      <c r="N110" s="90">
        <v>66.65</v>
      </c>
      <c r="O110" s="90">
        <v>27</v>
      </c>
      <c r="P110" s="90">
        <v>1.08</v>
      </c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  <c r="IV110" s="37"/>
    </row>
    <row r="111" spans="1:256" s="119" customFormat="1" ht="15.75" customHeight="1">
      <c r="A111" s="44" t="s">
        <v>91</v>
      </c>
      <c r="B111" s="32" t="s">
        <v>68</v>
      </c>
      <c r="C111" s="105">
        <v>100</v>
      </c>
      <c r="D111" s="36">
        <v>48.68</v>
      </c>
      <c r="E111" s="36">
        <v>15.55</v>
      </c>
      <c r="F111" s="36">
        <v>11.55</v>
      </c>
      <c r="G111" s="36">
        <v>15.7</v>
      </c>
      <c r="H111" s="36">
        <v>228.75</v>
      </c>
      <c r="I111" s="36">
        <v>0.1</v>
      </c>
      <c r="J111" s="36">
        <v>0.15</v>
      </c>
      <c r="K111" s="36">
        <v>28.75</v>
      </c>
      <c r="L111" s="36">
        <v>0.85</v>
      </c>
      <c r="M111" s="36">
        <v>43.75</v>
      </c>
      <c r="N111" s="36">
        <v>101.25</v>
      </c>
      <c r="O111" s="36">
        <v>12.5</v>
      </c>
      <c r="P111" s="36">
        <v>1.125</v>
      </c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  <c r="IV111" s="37"/>
    </row>
    <row r="112" spans="1:256" s="119" customFormat="1" ht="15.75" customHeight="1">
      <c r="A112" s="44" t="s">
        <v>44</v>
      </c>
      <c r="B112" s="32" t="s">
        <v>76</v>
      </c>
      <c r="C112" s="105">
        <v>150</v>
      </c>
      <c r="D112" s="36">
        <v>13.52</v>
      </c>
      <c r="E112" s="36">
        <v>3.13</v>
      </c>
      <c r="F112" s="36">
        <v>5.56</v>
      </c>
      <c r="G112" s="36">
        <v>14.38</v>
      </c>
      <c r="H112" s="36">
        <v>120</v>
      </c>
      <c r="I112" s="36">
        <v>0.05</v>
      </c>
      <c r="J112" s="36">
        <v>24.99</v>
      </c>
      <c r="K112" s="36">
        <v>0</v>
      </c>
      <c r="L112" s="36">
        <v>2.95</v>
      </c>
      <c r="M112" s="36">
        <v>85</v>
      </c>
      <c r="N112" s="36">
        <v>64.3</v>
      </c>
      <c r="O112" s="36">
        <v>31.8</v>
      </c>
      <c r="P112" s="36">
        <v>1.22</v>
      </c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  <c r="IV112" s="37"/>
    </row>
    <row r="113" spans="1:256" s="119" customFormat="1" ht="15.75" customHeight="1">
      <c r="A113" s="44" t="s">
        <v>70</v>
      </c>
      <c r="B113" s="32" t="s">
        <v>40</v>
      </c>
      <c r="C113" s="105">
        <v>200</v>
      </c>
      <c r="D113" s="36">
        <v>5.44</v>
      </c>
      <c r="E113" s="36">
        <v>0.68</v>
      </c>
      <c r="F113" s="36">
        <v>0.28</v>
      </c>
      <c r="G113" s="36">
        <v>20.75</v>
      </c>
      <c r="H113" s="36">
        <v>143.8</v>
      </c>
      <c r="I113" s="36">
        <v>0.01</v>
      </c>
      <c r="J113" s="36">
        <v>10</v>
      </c>
      <c r="K113" s="36">
        <v>0</v>
      </c>
      <c r="L113" s="36">
        <v>0</v>
      </c>
      <c r="M113" s="36">
        <v>21.33</v>
      </c>
      <c r="N113" s="90">
        <v>3.44</v>
      </c>
      <c r="O113" s="89">
        <v>3.44</v>
      </c>
      <c r="P113" s="90">
        <v>0.63</v>
      </c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  <c r="IV113" s="37"/>
    </row>
    <row r="114" spans="1:256" s="119" customFormat="1" ht="15.75" customHeight="1">
      <c r="A114" s="44" t="s">
        <v>26</v>
      </c>
      <c r="B114" s="32" t="s">
        <v>105</v>
      </c>
      <c r="C114" s="105">
        <v>30</v>
      </c>
      <c r="D114" s="36">
        <v>1.74</v>
      </c>
      <c r="E114" s="36">
        <v>1.98</v>
      </c>
      <c r="F114" s="36">
        <v>0.36</v>
      </c>
      <c r="G114" s="36">
        <v>10.02</v>
      </c>
      <c r="H114" s="36">
        <v>52.2</v>
      </c>
      <c r="I114" s="36">
        <v>0.054</v>
      </c>
      <c r="J114" s="36">
        <v>0</v>
      </c>
      <c r="K114" s="36">
        <v>0</v>
      </c>
      <c r="L114" s="36">
        <v>0.42</v>
      </c>
      <c r="M114" s="36">
        <v>10.5</v>
      </c>
      <c r="N114" s="36">
        <v>47.4</v>
      </c>
      <c r="O114" s="36">
        <v>14.1</v>
      </c>
      <c r="P114" s="36">
        <v>1.17</v>
      </c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  <c r="IU114" s="37"/>
      <c r="IV114" s="37"/>
    </row>
    <row r="115" spans="1:256" s="119" customFormat="1" ht="15.75" customHeight="1">
      <c r="A115" s="44" t="s">
        <v>26</v>
      </c>
      <c r="B115" s="32" t="s">
        <v>27</v>
      </c>
      <c r="C115" s="105">
        <v>20</v>
      </c>
      <c r="D115" s="36">
        <v>0.83</v>
      </c>
      <c r="E115" s="36">
        <v>1.58</v>
      </c>
      <c r="F115" s="36">
        <v>0.2</v>
      </c>
      <c r="G115" s="36">
        <v>9.66</v>
      </c>
      <c r="H115" s="36">
        <v>47</v>
      </c>
      <c r="I115" s="36">
        <v>0.033</v>
      </c>
      <c r="J115" s="36">
        <v>0</v>
      </c>
      <c r="K115" s="36">
        <v>0</v>
      </c>
      <c r="L115" s="36">
        <v>0.26</v>
      </c>
      <c r="M115" s="36">
        <v>4.6</v>
      </c>
      <c r="N115" s="36">
        <v>17.4</v>
      </c>
      <c r="O115" s="36">
        <v>6.6</v>
      </c>
      <c r="P115" s="36">
        <v>0.4</v>
      </c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37"/>
      <c r="IV115" s="37"/>
    </row>
    <row r="116" spans="1:256" s="119" customFormat="1" ht="15.75" customHeight="1">
      <c r="A116" s="85" t="s">
        <v>37</v>
      </c>
      <c r="B116" s="102"/>
      <c r="C116" s="92"/>
      <c r="D116" s="88">
        <f aca="true" t="shared" si="16" ref="D116:P116">SUM(D110:D115)</f>
        <v>76.74999999999999</v>
      </c>
      <c r="E116" s="88">
        <f t="shared" si="16"/>
        <v>25.6</v>
      </c>
      <c r="F116" s="88">
        <f t="shared" si="16"/>
        <v>20.79</v>
      </c>
      <c r="G116" s="88">
        <f t="shared" si="16"/>
        <v>87.64999999999999</v>
      </c>
      <c r="H116" s="88">
        <f t="shared" si="16"/>
        <v>696.5</v>
      </c>
      <c r="I116" s="88">
        <f t="shared" si="16"/>
        <v>0.357</v>
      </c>
      <c r="J116" s="88">
        <f t="shared" si="16"/>
        <v>43.39</v>
      </c>
      <c r="K116" s="88">
        <f t="shared" si="16"/>
        <v>28.75</v>
      </c>
      <c r="L116" s="88">
        <f t="shared" si="16"/>
        <v>5.9</v>
      </c>
      <c r="M116" s="88">
        <f t="shared" si="16"/>
        <v>189.78</v>
      </c>
      <c r="N116" s="88">
        <f t="shared" si="16"/>
        <v>300.43999999999994</v>
      </c>
      <c r="O116" s="88">
        <f t="shared" si="16"/>
        <v>95.43999999999998</v>
      </c>
      <c r="P116" s="88">
        <f t="shared" si="16"/>
        <v>5.625</v>
      </c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  <c r="IV116" s="37"/>
    </row>
    <row r="117" spans="1:256" s="119" customFormat="1" ht="15.75" customHeight="1">
      <c r="A117" s="146" t="s">
        <v>148</v>
      </c>
      <c r="B117" s="159"/>
      <c r="C117" s="148"/>
      <c r="D117" s="149">
        <f>SUM(D116,D108)</f>
        <v>121.16999999999999</v>
      </c>
      <c r="E117" s="149">
        <f>SUM(E116,E108)</f>
        <v>38.92</v>
      </c>
      <c r="F117" s="149">
        <f>SUM(F116,F108)</f>
        <v>35.65</v>
      </c>
      <c r="G117" s="149">
        <f>SUM(G116,G108)</f>
        <v>166.82</v>
      </c>
      <c r="H117" s="149">
        <f>SUM(H108,H116)</f>
        <v>1195.96</v>
      </c>
      <c r="I117" s="149">
        <f aca="true" t="shared" si="17" ref="I117:P117">SUM(I116,I108)</f>
        <v>0.503</v>
      </c>
      <c r="J117" s="149">
        <f t="shared" si="17"/>
        <v>55.870000000000005</v>
      </c>
      <c r="K117" s="149">
        <f t="shared" si="17"/>
        <v>117.08</v>
      </c>
      <c r="L117" s="149">
        <f t="shared" si="17"/>
        <v>7.76</v>
      </c>
      <c r="M117" s="149">
        <f t="shared" si="17"/>
        <v>482.11</v>
      </c>
      <c r="N117" s="149">
        <f t="shared" si="17"/>
        <v>568.8299999999999</v>
      </c>
      <c r="O117" s="149">
        <f t="shared" si="17"/>
        <v>155.85999999999999</v>
      </c>
      <c r="P117" s="149">
        <f t="shared" si="17"/>
        <v>9.555</v>
      </c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  <c r="IV117" s="37"/>
    </row>
    <row r="118" spans="1:256" s="18" customFormat="1" ht="15">
      <c r="A118" s="244" t="s">
        <v>149</v>
      </c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s="18" customFormat="1" ht="14.25">
      <c r="A119" s="215" t="s">
        <v>134</v>
      </c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7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s="31" customFormat="1" ht="30">
      <c r="A120" s="113" t="s">
        <v>120</v>
      </c>
      <c r="B120" s="32" t="s">
        <v>121</v>
      </c>
      <c r="C120" s="34" t="s">
        <v>133</v>
      </c>
      <c r="D120" s="36">
        <v>46.27</v>
      </c>
      <c r="E120" s="90">
        <v>22.95</v>
      </c>
      <c r="F120" s="90">
        <v>18.99</v>
      </c>
      <c r="G120" s="90">
        <v>34.8</v>
      </c>
      <c r="H120" s="90">
        <v>348</v>
      </c>
      <c r="I120" s="90">
        <v>0.09</v>
      </c>
      <c r="J120" s="90">
        <v>0.39</v>
      </c>
      <c r="K120" s="90">
        <v>87</v>
      </c>
      <c r="L120" s="90">
        <v>3.3</v>
      </c>
      <c r="M120" s="90">
        <v>233.4</v>
      </c>
      <c r="N120" s="90">
        <v>340.5</v>
      </c>
      <c r="O120" s="90">
        <v>38.4</v>
      </c>
      <c r="P120" s="90">
        <v>1.11</v>
      </c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</row>
    <row r="121" spans="1:256" s="31" customFormat="1" ht="15" customHeight="1">
      <c r="A121" s="32" t="s">
        <v>96</v>
      </c>
      <c r="B121" s="33" t="s">
        <v>24</v>
      </c>
      <c r="C121" s="34" t="s">
        <v>25</v>
      </c>
      <c r="D121" s="35">
        <v>1.3</v>
      </c>
      <c r="E121" s="36">
        <v>0.2</v>
      </c>
      <c r="F121" s="36">
        <v>0</v>
      </c>
      <c r="G121" s="36">
        <v>15</v>
      </c>
      <c r="H121" s="36">
        <v>65</v>
      </c>
      <c r="I121" s="36">
        <v>0.001</v>
      </c>
      <c r="J121" s="36">
        <v>0.1</v>
      </c>
      <c r="K121" s="36">
        <v>0.001</v>
      </c>
      <c r="L121" s="36">
        <v>0</v>
      </c>
      <c r="M121" s="36">
        <v>5.25</v>
      </c>
      <c r="N121" s="36">
        <v>8.24</v>
      </c>
      <c r="O121" s="36">
        <v>4.4</v>
      </c>
      <c r="P121" s="36">
        <v>0.87</v>
      </c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</row>
    <row r="122" spans="1:256" s="31" customFormat="1" ht="27" customHeight="1">
      <c r="A122" s="44" t="s">
        <v>131</v>
      </c>
      <c r="B122" s="32" t="s">
        <v>132</v>
      </c>
      <c r="C122" s="105">
        <v>175</v>
      </c>
      <c r="D122" s="36">
        <v>22.7544889</v>
      </c>
      <c r="E122" s="36">
        <v>1.38</v>
      </c>
      <c r="F122" s="36">
        <v>0.31</v>
      </c>
      <c r="G122" s="36">
        <v>34.24</v>
      </c>
      <c r="H122" s="36">
        <v>144.38</v>
      </c>
      <c r="I122" s="36">
        <v>0.07</v>
      </c>
      <c r="J122" s="36">
        <v>91.88</v>
      </c>
      <c r="K122" s="36">
        <v>0</v>
      </c>
      <c r="L122" s="108">
        <v>0.31</v>
      </c>
      <c r="M122" s="36">
        <v>52.72</v>
      </c>
      <c r="N122" s="36">
        <v>35.22</v>
      </c>
      <c r="O122" s="36">
        <v>19.91</v>
      </c>
      <c r="P122" s="36">
        <v>0.525</v>
      </c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</row>
    <row r="123" spans="1:256" s="31" customFormat="1" ht="15">
      <c r="A123" s="44" t="s">
        <v>26</v>
      </c>
      <c r="B123" s="32" t="s">
        <v>27</v>
      </c>
      <c r="C123" s="105">
        <v>30</v>
      </c>
      <c r="D123" s="36">
        <v>1.25</v>
      </c>
      <c r="E123" s="36">
        <v>2.37</v>
      </c>
      <c r="F123" s="36">
        <v>0.3</v>
      </c>
      <c r="G123" s="36">
        <v>14.49</v>
      </c>
      <c r="H123" s="36">
        <v>70.5</v>
      </c>
      <c r="I123" s="36">
        <v>0.048</v>
      </c>
      <c r="J123" s="36">
        <v>0</v>
      </c>
      <c r="K123" s="36">
        <v>0</v>
      </c>
      <c r="L123" s="36">
        <v>0.39</v>
      </c>
      <c r="M123" s="36">
        <v>6.9</v>
      </c>
      <c r="N123" s="36">
        <v>26.1</v>
      </c>
      <c r="O123" s="36">
        <v>9.9</v>
      </c>
      <c r="P123" s="36">
        <v>0.6</v>
      </c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</row>
    <row r="124" spans="1:256" s="50" customFormat="1" ht="14.25" customHeight="1">
      <c r="A124" s="85" t="s">
        <v>28</v>
      </c>
      <c r="B124" s="103"/>
      <c r="C124" s="92"/>
      <c r="D124" s="88">
        <f aca="true" t="shared" si="18" ref="D124:P124">SUM(D120:D123)</f>
        <v>71.5744889</v>
      </c>
      <c r="E124" s="88">
        <f t="shared" si="18"/>
        <v>26.9</v>
      </c>
      <c r="F124" s="88">
        <f t="shared" si="18"/>
        <v>19.599999999999998</v>
      </c>
      <c r="G124" s="88">
        <f t="shared" si="18"/>
        <v>98.52999999999999</v>
      </c>
      <c r="H124" s="88">
        <f t="shared" si="18"/>
        <v>627.88</v>
      </c>
      <c r="I124" s="88">
        <f t="shared" si="18"/>
        <v>0.20900000000000002</v>
      </c>
      <c r="J124" s="88">
        <f t="shared" si="18"/>
        <v>92.36999999999999</v>
      </c>
      <c r="K124" s="88">
        <f t="shared" si="18"/>
        <v>87.001</v>
      </c>
      <c r="L124" s="88">
        <f t="shared" si="18"/>
        <v>4</v>
      </c>
      <c r="M124" s="88">
        <f t="shared" si="18"/>
        <v>298.27</v>
      </c>
      <c r="N124" s="88">
        <f t="shared" si="18"/>
        <v>410.06000000000006</v>
      </c>
      <c r="O124" s="88">
        <f t="shared" si="18"/>
        <v>72.61</v>
      </c>
      <c r="P124" s="88">
        <f t="shared" si="18"/>
        <v>3.105</v>
      </c>
      <c r="Q124" s="10"/>
      <c r="R124" s="10"/>
      <c r="S124" s="10"/>
      <c r="T124" s="10"/>
      <c r="U124" s="10"/>
      <c r="V124" s="10"/>
      <c r="W124" s="10"/>
      <c r="X124" s="10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  <c r="GS124" s="49"/>
      <c r="GT124" s="49"/>
      <c r="GU124" s="49"/>
      <c r="GV124" s="49"/>
      <c r="GW124" s="49"/>
      <c r="GX124" s="49"/>
      <c r="GY124" s="49"/>
      <c r="GZ124" s="49"/>
      <c r="HA124" s="49"/>
      <c r="HB124" s="49"/>
      <c r="HC124" s="49"/>
      <c r="HD124" s="49"/>
      <c r="HE124" s="49"/>
      <c r="HF124" s="49"/>
      <c r="HG124" s="49"/>
      <c r="HH124" s="49"/>
      <c r="HI124" s="49"/>
      <c r="HJ124" s="49"/>
      <c r="HK124" s="49"/>
      <c r="HL124" s="49"/>
      <c r="HM124" s="49"/>
      <c r="HN124" s="49"/>
      <c r="HO124" s="49"/>
      <c r="HP124" s="49"/>
      <c r="HQ124" s="49"/>
      <c r="HR124" s="49"/>
      <c r="HS124" s="49"/>
      <c r="HT124" s="49"/>
      <c r="HU124" s="49"/>
      <c r="HV124" s="49"/>
      <c r="HW124" s="49"/>
      <c r="HX124" s="49"/>
      <c r="HY124" s="49"/>
      <c r="HZ124" s="49"/>
      <c r="IA124" s="49"/>
      <c r="IB124" s="49"/>
      <c r="IC124" s="49"/>
      <c r="ID124" s="49"/>
      <c r="IE124" s="49"/>
      <c r="IF124" s="49"/>
      <c r="IG124" s="49"/>
      <c r="IH124" s="49"/>
      <c r="II124" s="49"/>
      <c r="IJ124" s="49"/>
      <c r="IK124" s="49"/>
      <c r="IL124" s="49"/>
      <c r="IM124" s="49"/>
      <c r="IN124" s="49"/>
      <c r="IO124" s="49"/>
      <c r="IP124" s="49"/>
      <c r="IQ124" s="49"/>
      <c r="IR124" s="49"/>
      <c r="IS124" s="49"/>
      <c r="IT124" s="49"/>
      <c r="IU124" s="49"/>
      <c r="IV124" s="49"/>
    </row>
    <row r="125" spans="1:256" s="50" customFormat="1" ht="14.25" customHeight="1">
      <c r="A125" s="218" t="s">
        <v>135</v>
      </c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20"/>
      <c r="Q125" s="10"/>
      <c r="R125" s="10"/>
      <c r="S125" s="10"/>
      <c r="T125" s="10"/>
      <c r="U125" s="10"/>
      <c r="V125" s="10"/>
      <c r="W125" s="10"/>
      <c r="X125" s="10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49"/>
      <c r="HA125" s="49"/>
      <c r="HB125" s="49"/>
      <c r="HC125" s="49"/>
      <c r="HD125" s="49"/>
      <c r="HE125" s="49"/>
      <c r="HF125" s="49"/>
      <c r="HG125" s="49"/>
      <c r="HH125" s="49"/>
      <c r="HI125" s="49"/>
      <c r="HJ125" s="49"/>
      <c r="HK125" s="49"/>
      <c r="HL125" s="49"/>
      <c r="HM125" s="49"/>
      <c r="HN125" s="49"/>
      <c r="HO125" s="49"/>
      <c r="HP125" s="49"/>
      <c r="HQ125" s="49"/>
      <c r="HR125" s="49"/>
      <c r="HS125" s="49"/>
      <c r="HT125" s="49"/>
      <c r="HU125" s="49"/>
      <c r="HV125" s="49"/>
      <c r="HW125" s="49"/>
      <c r="HX125" s="49"/>
      <c r="HY125" s="49"/>
      <c r="HZ125" s="49"/>
      <c r="IA125" s="49"/>
      <c r="IB125" s="49"/>
      <c r="IC125" s="49"/>
      <c r="ID125" s="49"/>
      <c r="IE125" s="49"/>
      <c r="IF125" s="49"/>
      <c r="IG125" s="49"/>
      <c r="IH125" s="49"/>
      <c r="II125" s="49"/>
      <c r="IJ125" s="49"/>
      <c r="IK125" s="49"/>
      <c r="IL125" s="49"/>
      <c r="IM125" s="49"/>
      <c r="IN125" s="49"/>
      <c r="IO125" s="49"/>
      <c r="IP125" s="49"/>
      <c r="IQ125" s="49"/>
      <c r="IR125" s="49"/>
      <c r="IS125" s="49"/>
      <c r="IT125" s="49"/>
      <c r="IU125" s="49"/>
      <c r="IV125" s="49"/>
    </row>
    <row r="126" spans="1:256" s="50" customFormat="1" ht="17.25" customHeight="1">
      <c r="A126" s="44" t="s">
        <v>92</v>
      </c>
      <c r="B126" s="184" t="s">
        <v>69</v>
      </c>
      <c r="C126" s="105">
        <v>250</v>
      </c>
      <c r="D126" s="36">
        <v>6.53</v>
      </c>
      <c r="E126" s="36">
        <v>5.49</v>
      </c>
      <c r="F126" s="36">
        <v>5.27</v>
      </c>
      <c r="G126" s="36">
        <v>16.32</v>
      </c>
      <c r="H126" s="36">
        <v>134.75</v>
      </c>
      <c r="I126" s="36">
        <v>0.23</v>
      </c>
      <c r="J126" s="36">
        <v>5.81</v>
      </c>
      <c r="K126" s="36">
        <v>0</v>
      </c>
      <c r="L126" s="36">
        <v>2.42</v>
      </c>
      <c r="M126" s="36">
        <v>38.08</v>
      </c>
      <c r="N126" s="36">
        <v>87.18</v>
      </c>
      <c r="O126" s="36">
        <v>35.3</v>
      </c>
      <c r="P126" s="36">
        <v>2.03</v>
      </c>
      <c r="Q126" s="10"/>
      <c r="R126" s="10"/>
      <c r="S126" s="10"/>
      <c r="T126" s="10"/>
      <c r="U126" s="10"/>
      <c r="V126" s="10"/>
      <c r="W126" s="10"/>
      <c r="X126" s="10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  <c r="IU126" s="49"/>
      <c r="IV126" s="49"/>
    </row>
    <row r="127" spans="1:256" s="50" customFormat="1" ht="14.25" customHeight="1">
      <c r="A127" s="44" t="s">
        <v>58</v>
      </c>
      <c r="B127" s="32" t="s">
        <v>39</v>
      </c>
      <c r="C127" s="34" t="s">
        <v>196</v>
      </c>
      <c r="D127" s="36">
        <v>43.74</v>
      </c>
      <c r="E127" s="36">
        <v>27.38</v>
      </c>
      <c r="F127" s="36">
        <v>30.44</v>
      </c>
      <c r="G127" s="36">
        <v>57.31</v>
      </c>
      <c r="H127" s="36">
        <v>573.75</v>
      </c>
      <c r="I127" s="36">
        <v>0.075</v>
      </c>
      <c r="J127" s="36">
        <v>0.075</v>
      </c>
      <c r="K127" s="36">
        <v>64.8</v>
      </c>
      <c r="L127" s="108">
        <v>0.31</v>
      </c>
      <c r="M127" s="36">
        <v>60.38</v>
      </c>
      <c r="N127" s="36">
        <v>267.3</v>
      </c>
      <c r="O127" s="36">
        <v>62.64</v>
      </c>
      <c r="P127" s="36">
        <v>2.78</v>
      </c>
      <c r="Q127" s="10"/>
      <c r="R127" s="10"/>
      <c r="S127" s="10"/>
      <c r="T127" s="10"/>
      <c r="U127" s="10"/>
      <c r="V127" s="10"/>
      <c r="W127" s="10"/>
      <c r="X127" s="10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49"/>
      <c r="HW127" s="49"/>
      <c r="HX127" s="49"/>
      <c r="HY127" s="49"/>
      <c r="HZ127" s="49"/>
      <c r="IA127" s="49"/>
      <c r="IB127" s="49"/>
      <c r="IC127" s="49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49"/>
      <c r="IS127" s="49"/>
      <c r="IT127" s="49"/>
      <c r="IU127" s="49"/>
      <c r="IV127" s="49"/>
    </row>
    <row r="128" spans="1:256" s="50" customFormat="1" ht="14.25" customHeight="1">
      <c r="A128" s="44" t="s">
        <v>194</v>
      </c>
      <c r="B128" s="184" t="s">
        <v>195</v>
      </c>
      <c r="C128" s="45">
        <v>50</v>
      </c>
      <c r="D128" s="35">
        <v>5.1</v>
      </c>
      <c r="E128" s="108">
        <v>0.4</v>
      </c>
      <c r="F128" s="108">
        <v>0</v>
      </c>
      <c r="G128" s="108">
        <v>1.7</v>
      </c>
      <c r="H128" s="108">
        <v>8</v>
      </c>
      <c r="I128" s="187">
        <v>0.017</v>
      </c>
      <c r="J128" s="188">
        <v>1.5</v>
      </c>
      <c r="K128" s="189">
        <v>0</v>
      </c>
      <c r="L128" s="188">
        <v>0.05</v>
      </c>
      <c r="M128" s="188">
        <v>11.5</v>
      </c>
      <c r="N128" s="190">
        <v>21</v>
      </c>
      <c r="O128" s="188">
        <v>7</v>
      </c>
      <c r="P128" s="188">
        <v>0.3</v>
      </c>
      <c r="Q128" s="10"/>
      <c r="R128" s="10"/>
      <c r="S128" s="10"/>
      <c r="T128" s="10"/>
      <c r="U128" s="10"/>
      <c r="V128" s="10"/>
      <c r="W128" s="10"/>
      <c r="X128" s="10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49"/>
      <c r="HW128" s="49"/>
      <c r="HX128" s="49"/>
      <c r="HY128" s="49"/>
      <c r="HZ128" s="49"/>
      <c r="IA128" s="49"/>
      <c r="IB128" s="49"/>
      <c r="IC128" s="49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49"/>
      <c r="IS128" s="49"/>
      <c r="IT128" s="49"/>
      <c r="IU128" s="49"/>
      <c r="IV128" s="49"/>
    </row>
    <row r="129" spans="1:256" s="50" customFormat="1" ht="14.25" customHeight="1">
      <c r="A129" s="32" t="s">
        <v>71</v>
      </c>
      <c r="B129" s="33" t="s">
        <v>42</v>
      </c>
      <c r="C129" s="105">
        <v>200</v>
      </c>
      <c r="D129" s="36">
        <v>4.6</v>
      </c>
      <c r="E129" s="36">
        <v>0.28</v>
      </c>
      <c r="F129" s="36">
        <v>0.06</v>
      </c>
      <c r="G129" s="36">
        <v>27.88</v>
      </c>
      <c r="H129" s="36">
        <v>113.15</v>
      </c>
      <c r="I129" s="36">
        <v>0.02</v>
      </c>
      <c r="J129" s="36">
        <v>5.6</v>
      </c>
      <c r="K129" s="36">
        <v>0.06</v>
      </c>
      <c r="L129" s="36">
        <v>0.06</v>
      </c>
      <c r="M129" s="36">
        <v>10.2</v>
      </c>
      <c r="N129" s="36">
        <v>15.48</v>
      </c>
      <c r="O129" s="36">
        <v>5.04</v>
      </c>
      <c r="P129" s="36">
        <v>0.42</v>
      </c>
      <c r="Q129" s="10"/>
      <c r="R129" s="10"/>
      <c r="S129" s="10"/>
      <c r="T129" s="10"/>
      <c r="U129" s="10"/>
      <c r="V129" s="10"/>
      <c r="W129" s="10"/>
      <c r="X129" s="10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49"/>
      <c r="HA129" s="49"/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  <c r="HT129" s="49"/>
      <c r="HU129" s="49"/>
      <c r="HV129" s="49"/>
      <c r="HW129" s="49"/>
      <c r="HX129" s="49"/>
      <c r="HY129" s="49"/>
      <c r="HZ129" s="49"/>
      <c r="IA129" s="49"/>
      <c r="IB129" s="49"/>
      <c r="IC129" s="49"/>
      <c r="ID129" s="49"/>
      <c r="IE129" s="49"/>
      <c r="IF129" s="49"/>
      <c r="IG129" s="49"/>
      <c r="IH129" s="49"/>
      <c r="II129" s="49"/>
      <c r="IJ129" s="49"/>
      <c r="IK129" s="49"/>
      <c r="IL129" s="49"/>
      <c r="IM129" s="49"/>
      <c r="IN129" s="49"/>
      <c r="IO129" s="49"/>
      <c r="IP129" s="49"/>
      <c r="IQ129" s="49"/>
      <c r="IR129" s="49"/>
      <c r="IS129" s="49"/>
      <c r="IT129" s="49"/>
      <c r="IU129" s="49"/>
      <c r="IV129" s="49"/>
    </row>
    <row r="130" spans="1:256" s="50" customFormat="1" ht="14.25" customHeight="1">
      <c r="A130" s="44" t="s">
        <v>26</v>
      </c>
      <c r="B130" s="32" t="s">
        <v>105</v>
      </c>
      <c r="C130" s="105">
        <v>30</v>
      </c>
      <c r="D130" s="36">
        <v>1.74</v>
      </c>
      <c r="E130" s="36">
        <v>1.98</v>
      </c>
      <c r="F130" s="36">
        <v>0.36</v>
      </c>
      <c r="G130" s="36">
        <v>10.02</v>
      </c>
      <c r="H130" s="36">
        <v>52.2</v>
      </c>
      <c r="I130" s="36">
        <v>0.054</v>
      </c>
      <c r="J130" s="36">
        <v>0</v>
      </c>
      <c r="K130" s="36">
        <v>0</v>
      </c>
      <c r="L130" s="36">
        <v>0.42</v>
      </c>
      <c r="M130" s="36">
        <v>10.5</v>
      </c>
      <c r="N130" s="36">
        <v>47.4</v>
      </c>
      <c r="O130" s="36">
        <v>14.1</v>
      </c>
      <c r="P130" s="36">
        <v>1.17</v>
      </c>
      <c r="Q130" s="10"/>
      <c r="R130" s="10"/>
      <c r="S130" s="10"/>
      <c r="T130" s="10"/>
      <c r="U130" s="10"/>
      <c r="V130" s="10"/>
      <c r="W130" s="10"/>
      <c r="X130" s="10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49"/>
      <c r="HW130" s="49"/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49"/>
      <c r="IS130" s="49"/>
      <c r="IT130" s="49"/>
      <c r="IU130" s="49"/>
      <c r="IV130" s="49"/>
    </row>
    <row r="131" spans="1:256" s="50" customFormat="1" ht="14.25" customHeight="1">
      <c r="A131" s="44" t="s">
        <v>26</v>
      </c>
      <c r="B131" s="32" t="s">
        <v>27</v>
      </c>
      <c r="C131" s="105">
        <v>20</v>
      </c>
      <c r="D131" s="36">
        <v>0.83</v>
      </c>
      <c r="E131" s="36">
        <v>1.58</v>
      </c>
      <c r="F131" s="36">
        <v>0.2</v>
      </c>
      <c r="G131" s="36">
        <v>9.66</v>
      </c>
      <c r="H131" s="36">
        <v>47</v>
      </c>
      <c r="I131" s="36">
        <v>0.033</v>
      </c>
      <c r="J131" s="36">
        <v>0</v>
      </c>
      <c r="K131" s="36">
        <v>0</v>
      </c>
      <c r="L131" s="36">
        <v>0.26</v>
      </c>
      <c r="M131" s="36">
        <v>4.6</v>
      </c>
      <c r="N131" s="36">
        <v>17.4</v>
      </c>
      <c r="O131" s="36">
        <v>6.6</v>
      </c>
      <c r="P131" s="36">
        <v>0.4</v>
      </c>
      <c r="Q131" s="10"/>
      <c r="R131" s="10"/>
      <c r="S131" s="10"/>
      <c r="T131" s="10"/>
      <c r="U131" s="10"/>
      <c r="V131" s="10"/>
      <c r="W131" s="10"/>
      <c r="X131" s="10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49"/>
      <c r="HW131" s="49"/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49"/>
      <c r="IS131" s="49"/>
      <c r="IT131" s="49"/>
      <c r="IU131" s="49"/>
      <c r="IV131" s="49"/>
    </row>
    <row r="132" spans="1:256" s="50" customFormat="1" ht="14.25" customHeight="1">
      <c r="A132" s="85" t="s">
        <v>37</v>
      </c>
      <c r="B132" s="103"/>
      <c r="C132" s="92"/>
      <c r="D132" s="88">
        <f aca="true" t="shared" si="19" ref="D132:P132">SUM(D126:D131)</f>
        <v>62.540000000000006</v>
      </c>
      <c r="E132" s="88">
        <f t="shared" si="19"/>
        <v>37.10999999999999</v>
      </c>
      <c r="F132" s="88">
        <f t="shared" si="19"/>
        <v>36.330000000000005</v>
      </c>
      <c r="G132" s="88">
        <f t="shared" si="19"/>
        <v>122.88999999999999</v>
      </c>
      <c r="H132" s="88">
        <f t="shared" si="19"/>
        <v>928.85</v>
      </c>
      <c r="I132" s="88">
        <f t="shared" si="19"/>
        <v>0.42900000000000005</v>
      </c>
      <c r="J132" s="88">
        <f t="shared" si="19"/>
        <v>12.985</v>
      </c>
      <c r="K132" s="88">
        <f t="shared" si="19"/>
        <v>64.86</v>
      </c>
      <c r="L132" s="88">
        <f t="shared" si="19"/>
        <v>3.5199999999999996</v>
      </c>
      <c r="M132" s="88">
        <f t="shared" si="19"/>
        <v>135.26000000000002</v>
      </c>
      <c r="N132" s="88">
        <f t="shared" si="19"/>
        <v>455.76</v>
      </c>
      <c r="O132" s="88">
        <f t="shared" si="19"/>
        <v>130.68</v>
      </c>
      <c r="P132" s="88">
        <f t="shared" si="19"/>
        <v>7.1</v>
      </c>
      <c r="Q132" s="10"/>
      <c r="R132" s="10"/>
      <c r="S132" s="10"/>
      <c r="T132" s="10"/>
      <c r="U132" s="10"/>
      <c r="V132" s="10"/>
      <c r="W132" s="10"/>
      <c r="X132" s="10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  <c r="GS132" s="49"/>
      <c r="GT132" s="49"/>
      <c r="GU132" s="49"/>
      <c r="GV132" s="49"/>
      <c r="GW132" s="49"/>
      <c r="GX132" s="49"/>
      <c r="GY132" s="49"/>
      <c r="GZ132" s="49"/>
      <c r="HA132" s="49"/>
      <c r="HB132" s="49"/>
      <c r="HC132" s="49"/>
      <c r="HD132" s="49"/>
      <c r="HE132" s="49"/>
      <c r="HF132" s="49"/>
      <c r="HG132" s="49"/>
      <c r="HH132" s="49"/>
      <c r="HI132" s="49"/>
      <c r="HJ132" s="49"/>
      <c r="HK132" s="49"/>
      <c r="HL132" s="49"/>
      <c r="HM132" s="49"/>
      <c r="HN132" s="49"/>
      <c r="HO132" s="49"/>
      <c r="HP132" s="49"/>
      <c r="HQ132" s="49"/>
      <c r="HR132" s="49"/>
      <c r="HS132" s="49"/>
      <c r="HT132" s="49"/>
      <c r="HU132" s="49"/>
      <c r="HV132" s="49"/>
      <c r="HW132" s="49"/>
      <c r="HX132" s="49"/>
      <c r="HY132" s="49"/>
      <c r="HZ132" s="49"/>
      <c r="IA132" s="49"/>
      <c r="IB132" s="49"/>
      <c r="IC132" s="49"/>
      <c r="ID132" s="49"/>
      <c r="IE132" s="49"/>
      <c r="IF132" s="49"/>
      <c r="IG132" s="49"/>
      <c r="IH132" s="49"/>
      <c r="II132" s="49"/>
      <c r="IJ132" s="49"/>
      <c r="IK132" s="49"/>
      <c r="IL132" s="49"/>
      <c r="IM132" s="49"/>
      <c r="IN132" s="49"/>
      <c r="IO132" s="49"/>
      <c r="IP132" s="49"/>
      <c r="IQ132" s="49"/>
      <c r="IR132" s="49"/>
      <c r="IS132" s="49"/>
      <c r="IT132" s="49"/>
      <c r="IU132" s="49"/>
      <c r="IV132" s="49"/>
    </row>
    <row r="133" spans="1:256" s="50" customFormat="1" ht="14.25" customHeight="1">
      <c r="A133" s="146" t="s">
        <v>150</v>
      </c>
      <c r="B133" s="160"/>
      <c r="C133" s="148"/>
      <c r="D133" s="149">
        <f aca="true" t="shared" si="20" ref="D133:P133">SUM(D132,D124)</f>
        <v>134.11448890000003</v>
      </c>
      <c r="E133" s="149">
        <f t="shared" si="20"/>
        <v>64.00999999999999</v>
      </c>
      <c r="F133" s="149">
        <f t="shared" si="20"/>
        <v>55.93000000000001</v>
      </c>
      <c r="G133" s="149">
        <f t="shared" si="20"/>
        <v>221.41999999999996</v>
      </c>
      <c r="H133" s="149">
        <f t="shared" si="20"/>
        <v>1556.73</v>
      </c>
      <c r="I133" s="149">
        <f t="shared" si="20"/>
        <v>0.6380000000000001</v>
      </c>
      <c r="J133" s="149">
        <f t="shared" si="20"/>
        <v>105.35499999999999</v>
      </c>
      <c r="K133" s="149">
        <f t="shared" si="20"/>
        <v>151.861</v>
      </c>
      <c r="L133" s="149">
        <f t="shared" si="20"/>
        <v>7.52</v>
      </c>
      <c r="M133" s="149">
        <f t="shared" si="20"/>
        <v>433.53</v>
      </c>
      <c r="N133" s="149">
        <f t="shared" si="20"/>
        <v>865.82</v>
      </c>
      <c r="O133" s="149">
        <f t="shared" si="20"/>
        <v>203.29000000000002</v>
      </c>
      <c r="P133" s="149">
        <f t="shared" si="20"/>
        <v>10.205</v>
      </c>
      <c r="Q133" s="10"/>
      <c r="R133" s="10"/>
      <c r="S133" s="10"/>
      <c r="T133" s="10"/>
      <c r="U133" s="10"/>
      <c r="V133" s="10"/>
      <c r="W133" s="10"/>
      <c r="X133" s="10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  <c r="GS133" s="49"/>
      <c r="GT133" s="49"/>
      <c r="GU133" s="49"/>
      <c r="GV133" s="49"/>
      <c r="GW133" s="49"/>
      <c r="GX133" s="49"/>
      <c r="GY133" s="49"/>
      <c r="GZ133" s="49"/>
      <c r="HA133" s="49"/>
      <c r="HB133" s="49"/>
      <c r="HC133" s="49"/>
      <c r="HD133" s="49"/>
      <c r="HE133" s="49"/>
      <c r="HF133" s="49"/>
      <c r="HG133" s="49"/>
      <c r="HH133" s="49"/>
      <c r="HI133" s="49"/>
      <c r="HJ133" s="49"/>
      <c r="HK133" s="49"/>
      <c r="HL133" s="49"/>
      <c r="HM133" s="49"/>
      <c r="HN133" s="49"/>
      <c r="HO133" s="49"/>
      <c r="HP133" s="49"/>
      <c r="HQ133" s="49"/>
      <c r="HR133" s="49"/>
      <c r="HS133" s="49"/>
      <c r="HT133" s="49"/>
      <c r="HU133" s="49"/>
      <c r="HV133" s="49"/>
      <c r="HW133" s="49"/>
      <c r="HX133" s="49"/>
      <c r="HY133" s="49"/>
      <c r="HZ133" s="49"/>
      <c r="IA133" s="49"/>
      <c r="IB133" s="49"/>
      <c r="IC133" s="49"/>
      <c r="ID133" s="49"/>
      <c r="IE133" s="49"/>
      <c r="IF133" s="49"/>
      <c r="IG133" s="49"/>
      <c r="IH133" s="49"/>
      <c r="II133" s="49"/>
      <c r="IJ133" s="49"/>
      <c r="IK133" s="49"/>
      <c r="IL133" s="49"/>
      <c r="IM133" s="49"/>
      <c r="IN133" s="49"/>
      <c r="IO133" s="49"/>
      <c r="IP133" s="49"/>
      <c r="IQ133" s="49"/>
      <c r="IR133" s="49"/>
      <c r="IS133" s="49"/>
      <c r="IT133" s="49"/>
      <c r="IU133" s="49"/>
      <c r="IV133" s="49"/>
    </row>
    <row r="134" spans="1:256" s="42" customFormat="1" ht="15">
      <c r="A134" s="222" t="s">
        <v>151</v>
      </c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</row>
    <row r="135" spans="1:256" s="42" customFormat="1" ht="15">
      <c r="A135" s="215" t="s">
        <v>134</v>
      </c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7"/>
      <c r="Q135" s="27"/>
      <c r="R135" s="192"/>
      <c r="S135" s="195"/>
      <c r="T135" s="193"/>
      <c r="U135" s="194"/>
      <c r="V135" s="194"/>
      <c r="W135" s="194"/>
      <c r="X135" s="194"/>
      <c r="Y135" s="194"/>
      <c r="Z135" s="199"/>
      <c r="AA135" s="199"/>
      <c r="AB135" s="199"/>
      <c r="AC135" s="199"/>
      <c r="AD135" s="199"/>
      <c r="AE135" s="199"/>
      <c r="AF135" s="199"/>
      <c r="AG135" s="199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</row>
    <row r="136" spans="1:256" s="119" customFormat="1" ht="14.25" customHeight="1">
      <c r="A136" s="96" t="s">
        <v>112</v>
      </c>
      <c r="B136" s="191" t="s">
        <v>119</v>
      </c>
      <c r="C136" s="114">
        <v>200</v>
      </c>
      <c r="D136" s="111">
        <v>16.93</v>
      </c>
      <c r="E136" s="111">
        <v>4.78</v>
      </c>
      <c r="F136" s="111">
        <v>5.06</v>
      </c>
      <c r="G136" s="111">
        <v>26.65</v>
      </c>
      <c r="H136" s="111">
        <v>171.25</v>
      </c>
      <c r="I136" s="111">
        <v>0.04</v>
      </c>
      <c r="J136" s="111">
        <v>0</v>
      </c>
      <c r="K136" s="111">
        <v>25</v>
      </c>
      <c r="L136" s="111">
        <v>0.71</v>
      </c>
      <c r="M136" s="111">
        <v>10.63</v>
      </c>
      <c r="N136" s="116">
        <v>32.88</v>
      </c>
      <c r="O136" s="117">
        <v>7.13</v>
      </c>
      <c r="P136" s="117">
        <v>0.071</v>
      </c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  <c r="IU136" s="37"/>
      <c r="IV136" s="37"/>
    </row>
    <row r="137" spans="1:256" s="119" customFormat="1" ht="14.25" customHeight="1">
      <c r="A137" s="99" t="s">
        <v>53</v>
      </c>
      <c r="B137" s="32" t="s">
        <v>126</v>
      </c>
      <c r="C137" s="105">
        <v>5</v>
      </c>
      <c r="D137" s="36">
        <v>2.89</v>
      </c>
      <c r="E137" s="97">
        <v>0.04</v>
      </c>
      <c r="F137" s="98">
        <v>3.63</v>
      </c>
      <c r="G137" s="98">
        <v>0.07</v>
      </c>
      <c r="H137" s="98">
        <v>33.05</v>
      </c>
      <c r="I137" s="98">
        <v>0.001</v>
      </c>
      <c r="J137" s="98">
        <v>0</v>
      </c>
      <c r="K137" s="98">
        <v>20</v>
      </c>
      <c r="L137" s="98">
        <v>0.05</v>
      </c>
      <c r="M137" s="98">
        <v>1.2</v>
      </c>
      <c r="N137" s="97">
        <v>1.5</v>
      </c>
      <c r="O137" s="98">
        <v>0</v>
      </c>
      <c r="P137" s="36">
        <v>0.01</v>
      </c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  <c r="IT137" s="37"/>
      <c r="IU137" s="37"/>
      <c r="IV137" s="37"/>
    </row>
    <row r="138" spans="1:256" s="31" customFormat="1" ht="14.25" customHeight="1">
      <c r="A138" s="44" t="s">
        <v>190</v>
      </c>
      <c r="B138" s="32" t="s">
        <v>191</v>
      </c>
      <c r="C138" s="105">
        <v>200</v>
      </c>
      <c r="D138" s="36">
        <v>9.17</v>
      </c>
      <c r="E138" s="36">
        <v>5.2</v>
      </c>
      <c r="F138" s="36">
        <v>3.63</v>
      </c>
      <c r="G138" s="36">
        <v>17.28</v>
      </c>
      <c r="H138" s="36">
        <v>118.67</v>
      </c>
      <c r="I138" s="36">
        <v>0.053</v>
      </c>
      <c r="J138" s="36">
        <v>1.6</v>
      </c>
      <c r="K138" s="36">
        <v>24</v>
      </c>
      <c r="L138" s="36">
        <v>0</v>
      </c>
      <c r="M138" s="36">
        <v>152.93</v>
      </c>
      <c r="N138" s="36">
        <v>127.87</v>
      </c>
      <c r="O138" s="36">
        <v>22.27</v>
      </c>
      <c r="P138" s="36">
        <v>0.55</v>
      </c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</row>
    <row r="139" spans="1:256" s="31" customFormat="1" ht="25.5" customHeight="1">
      <c r="A139" s="44" t="s">
        <v>117</v>
      </c>
      <c r="B139" s="33" t="s">
        <v>208</v>
      </c>
      <c r="C139" s="105">
        <v>120</v>
      </c>
      <c r="D139" s="89">
        <v>10.68</v>
      </c>
      <c r="E139" s="89">
        <v>0.48</v>
      </c>
      <c r="F139" s="89">
        <v>0.48</v>
      </c>
      <c r="G139" s="89">
        <v>11.85</v>
      </c>
      <c r="H139" s="89">
        <v>53.16</v>
      </c>
      <c r="I139" s="89">
        <v>0.04</v>
      </c>
      <c r="J139" s="89">
        <v>12</v>
      </c>
      <c r="K139" s="89">
        <v>0</v>
      </c>
      <c r="L139" s="89">
        <v>0</v>
      </c>
      <c r="M139" s="89">
        <v>19.2</v>
      </c>
      <c r="N139" s="89">
        <v>13.32</v>
      </c>
      <c r="O139" s="89">
        <v>10.8</v>
      </c>
      <c r="P139" s="89">
        <v>2.64</v>
      </c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</row>
    <row r="140" spans="1:256" s="18" customFormat="1" ht="15">
      <c r="A140" s="44" t="s">
        <v>26</v>
      </c>
      <c r="B140" s="32" t="s">
        <v>27</v>
      </c>
      <c r="C140" s="105">
        <v>30</v>
      </c>
      <c r="D140" s="36">
        <v>1.25</v>
      </c>
      <c r="E140" s="36">
        <v>2.37</v>
      </c>
      <c r="F140" s="36">
        <v>0.3</v>
      </c>
      <c r="G140" s="36">
        <v>14.49</v>
      </c>
      <c r="H140" s="36">
        <v>70.5</v>
      </c>
      <c r="I140" s="36">
        <v>0.048</v>
      </c>
      <c r="J140" s="36">
        <v>0</v>
      </c>
      <c r="K140" s="36">
        <v>0</v>
      </c>
      <c r="L140" s="36">
        <v>0.39</v>
      </c>
      <c r="M140" s="36">
        <v>6.9</v>
      </c>
      <c r="N140" s="36">
        <v>26.1</v>
      </c>
      <c r="O140" s="36">
        <v>9.9</v>
      </c>
      <c r="P140" s="36">
        <v>0.6</v>
      </c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</row>
    <row r="141" spans="1:256" s="25" customFormat="1" ht="18" customHeight="1">
      <c r="A141" s="85" t="s">
        <v>28</v>
      </c>
      <c r="B141" s="102"/>
      <c r="C141" s="92"/>
      <c r="D141" s="88">
        <f aca="true" t="shared" si="21" ref="D141:P141">SUM(D136:D140)</f>
        <v>40.92</v>
      </c>
      <c r="E141" s="88">
        <f t="shared" si="21"/>
        <v>12.870000000000001</v>
      </c>
      <c r="F141" s="88">
        <f t="shared" si="21"/>
        <v>13.100000000000001</v>
      </c>
      <c r="G141" s="88">
        <f t="shared" si="21"/>
        <v>70.34</v>
      </c>
      <c r="H141" s="88">
        <f t="shared" si="21"/>
        <v>446.63</v>
      </c>
      <c r="I141" s="88">
        <f t="shared" si="21"/>
        <v>0.182</v>
      </c>
      <c r="J141" s="88">
        <f t="shared" si="21"/>
        <v>13.6</v>
      </c>
      <c r="K141" s="88">
        <f t="shared" si="21"/>
        <v>69</v>
      </c>
      <c r="L141" s="88">
        <f t="shared" si="21"/>
        <v>1.15</v>
      </c>
      <c r="M141" s="88">
        <f t="shared" si="21"/>
        <v>190.86</v>
      </c>
      <c r="N141" s="88">
        <f t="shared" si="21"/>
        <v>201.67</v>
      </c>
      <c r="O141" s="88">
        <f t="shared" si="21"/>
        <v>50.1</v>
      </c>
      <c r="P141" s="88">
        <f t="shared" si="21"/>
        <v>3.871</v>
      </c>
      <c r="Q141" s="10"/>
      <c r="R141" s="10"/>
      <c r="S141" s="10"/>
      <c r="T141" s="10"/>
      <c r="U141" s="10"/>
      <c r="V141" s="10"/>
      <c r="W141" s="10"/>
      <c r="X141" s="10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</row>
    <row r="142" spans="1:256" s="25" customFormat="1" ht="18" customHeight="1">
      <c r="A142" s="218" t="s">
        <v>135</v>
      </c>
      <c r="B142" s="219"/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20"/>
      <c r="Q142" s="10"/>
      <c r="R142" s="10"/>
      <c r="S142" s="10"/>
      <c r="T142" s="10"/>
      <c r="U142" s="10"/>
      <c r="V142" s="10"/>
      <c r="W142" s="10"/>
      <c r="X142" s="10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</row>
    <row r="143" spans="1:256" s="25" customFormat="1" ht="30" customHeight="1">
      <c r="A143" s="44" t="s">
        <v>95</v>
      </c>
      <c r="B143" s="33" t="s">
        <v>43</v>
      </c>
      <c r="C143" s="45" t="s">
        <v>36</v>
      </c>
      <c r="D143" s="36">
        <v>8.47</v>
      </c>
      <c r="E143" s="36">
        <v>1.82</v>
      </c>
      <c r="F143" s="36">
        <v>4.91</v>
      </c>
      <c r="G143" s="36">
        <v>12.74</v>
      </c>
      <c r="H143" s="36">
        <v>102.5</v>
      </c>
      <c r="I143" s="36">
        <v>0.05</v>
      </c>
      <c r="J143" s="36">
        <v>10.29</v>
      </c>
      <c r="K143" s="36">
        <v>0</v>
      </c>
      <c r="L143" s="36">
        <v>2.4</v>
      </c>
      <c r="M143" s="36">
        <v>44.38</v>
      </c>
      <c r="N143" s="36">
        <v>53.23</v>
      </c>
      <c r="O143" s="36">
        <v>26.25</v>
      </c>
      <c r="P143" s="36">
        <v>1.19</v>
      </c>
      <c r="Q143" s="10"/>
      <c r="R143" s="10"/>
      <c r="S143" s="10"/>
      <c r="T143" s="10"/>
      <c r="U143" s="10"/>
      <c r="V143" s="10"/>
      <c r="W143" s="10"/>
      <c r="X143" s="10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</row>
    <row r="144" spans="1:256" s="25" customFormat="1" ht="30" customHeight="1">
      <c r="A144" s="44" t="s">
        <v>75</v>
      </c>
      <c r="B144" s="32" t="s">
        <v>41</v>
      </c>
      <c r="C144" s="144" t="s">
        <v>125</v>
      </c>
      <c r="D144" s="36">
        <v>47.33</v>
      </c>
      <c r="E144" s="36">
        <v>18.18</v>
      </c>
      <c r="F144" s="36">
        <v>20.88</v>
      </c>
      <c r="G144" s="36">
        <v>22.98</v>
      </c>
      <c r="H144" s="36">
        <v>353.33</v>
      </c>
      <c r="I144" s="36">
        <v>0.1</v>
      </c>
      <c r="J144" s="36">
        <v>1.02</v>
      </c>
      <c r="K144" s="36">
        <v>85</v>
      </c>
      <c r="L144" s="36">
        <v>1.1</v>
      </c>
      <c r="M144" s="36">
        <v>57.8</v>
      </c>
      <c r="N144" s="90">
        <v>203.17</v>
      </c>
      <c r="O144" s="89">
        <v>40.17</v>
      </c>
      <c r="P144" s="90">
        <v>1.67</v>
      </c>
      <c r="Q144" s="10"/>
      <c r="R144" s="10"/>
      <c r="S144" s="10"/>
      <c r="T144" s="10"/>
      <c r="U144" s="10"/>
      <c r="V144" s="10"/>
      <c r="W144" s="10"/>
      <c r="X144" s="10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5" spans="1:256" s="25" customFormat="1" ht="18" customHeight="1">
      <c r="A145" s="44" t="s">
        <v>129</v>
      </c>
      <c r="B145" s="184" t="s">
        <v>111</v>
      </c>
      <c r="C145" s="34" t="s">
        <v>45</v>
      </c>
      <c r="D145" s="36">
        <v>12.18</v>
      </c>
      <c r="E145" s="36">
        <v>3.75</v>
      </c>
      <c r="F145" s="36">
        <v>4.17</v>
      </c>
      <c r="G145" s="36">
        <v>24.08</v>
      </c>
      <c r="H145" s="36">
        <v>146</v>
      </c>
      <c r="I145" s="36">
        <v>0.16</v>
      </c>
      <c r="J145" s="36">
        <v>21.98</v>
      </c>
      <c r="K145" s="36">
        <v>20</v>
      </c>
      <c r="L145" s="36">
        <v>0.21</v>
      </c>
      <c r="M145" s="36">
        <v>16.2</v>
      </c>
      <c r="N145" s="36">
        <v>83.5</v>
      </c>
      <c r="O145" s="36">
        <v>30.7</v>
      </c>
      <c r="P145" s="36">
        <v>1.36</v>
      </c>
      <c r="Q145" s="10"/>
      <c r="R145" s="10"/>
      <c r="S145" s="10"/>
      <c r="T145" s="10"/>
      <c r="U145" s="10"/>
      <c r="V145" s="10"/>
      <c r="W145" s="10"/>
      <c r="X145" s="10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</row>
    <row r="146" spans="1:256" s="25" customFormat="1" ht="18" customHeight="1">
      <c r="A146" s="44" t="s">
        <v>188</v>
      </c>
      <c r="B146" s="32" t="s">
        <v>189</v>
      </c>
      <c r="C146" s="105">
        <v>200</v>
      </c>
      <c r="D146" s="36">
        <v>5.59</v>
      </c>
      <c r="E146" s="36">
        <v>0.24</v>
      </c>
      <c r="F146" s="36">
        <v>0.14</v>
      </c>
      <c r="G146" s="36">
        <v>27.83</v>
      </c>
      <c r="H146" s="36">
        <v>113.33</v>
      </c>
      <c r="I146" s="36">
        <v>0.014</v>
      </c>
      <c r="J146" s="36">
        <v>1.72</v>
      </c>
      <c r="K146" s="36">
        <v>0</v>
      </c>
      <c r="L146" s="36">
        <v>0.16</v>
      </c>
      <c r="M146" s="36">
        <v>15.44</v>
      </c>
      <c r="N146" s="36">
        <v>6.22</v>
      </c>
      <c r="O146" s="36">
        <v>3.55</v>
      </c>
      <c r="P146" s="36">
        <v>0.61</v>
      </c>
      <c r="Q146" s="10"/>
      <c r="R146" s="10"/>
      <c r="S146" s="10"/>
      <c r="T146" s="10"/>
      <c r="U146" s="10"/>
      <c r="V146" s="10"/>
      <c r="W146" s="10"/>
      <c r="X146" s="10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</row>
    <row r="147" spans="1:256" s="25" customFormat="1" ht="18" customHeight="1">
      <c r="A147" s="44" t="s">
        <v>26</v>
      </c>
      <c r="B147" s="32" t="s">
        <v>105</v>
      </c>
      <c r="C147" s="105">
        <v>30</v>
      </c>
      <c r="D147" s="36">
        <v>1.74</v>
      </c>
      <c r="E147" s="36">
        <v>1.98</v>
      </c>
      <c r="F147" s="36">
        <v>0.36</v>
      </c>
      <c r="G147" s="36">
        <v>10.02</v>
      </c>
      <c r="H147" s="36">
        <v>52.2</v>
      </c>
      <c r="I147" s="36">
        <v>0.054</v>
      </c>
      <c r="J147" s="36">
        <v>0</v>
      </c>
      <c r="K147" s="36">
        <v>0</v>
      </c>
      <c r="L147" s="36">
        <v>0.42</v>
      </c>
      <c r="M147" s="36">
        <v>10.5</v>
      </c>
      <c r="N147" s="36">
        <v>47.4</v>
      </c>
      <c r="O147" s="36">
        <v>14.1</v>
      </c>
      <c r="P147" s="36">
        <v>1.17</v>
      </c>
      <c r="Q147" s="10"/>
      <c r="R147" s="10"/>
      <c r="S147" s="10"/>
      <c r="T147" s="10"/>
      <c r="U147" s="10"/>
      <c r="V147" s="10"/>
      <c r="W147" s="10"/>
      <c r="X147" s="10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</row>
    <row r="148" spans="1:256" s="25" customFormat="1" ht="18" customHeight="1">
      <c r="A148" s="44" t="s">
        <v>26</v>
      </c>
      <c r="B148" s="32" t="s">
        <v>27</v>
      </c>
      <c r="C148" s="105">
        <v>20</v>
      </c>
      <c r="D148" s="36">
        <v>0.83</v>
      </c>
      <c r="E148" s="36">
        <v>1.58</v>
      </c>
      <c r="F148" s="36">
        <v>0.2</v>
      </c>
      <c r="G148" s="36">
        <v>9.66</v>
      </c>
      <c r="H148" s="36">
        <v>47</v>
      </c>
      <c r="I148" s="36">
        <v>0.033</v>
      </c>
      <c r="J148" s="36">
        <v>0</v>
      </c>
      <c r="K148" s="36">
        <v>0</v>
      </c>
      <c r="L148" s="36">
        <v>0.26</v>
      </c>
      <c r="M148" s="36">
        <v>4.6</v>
      </c>
      <c r="N148" s="36">
        <v>17.4</v>
      </c>
      <c r="O148" s="36">
        <v>6.6</v>
      </c>
      <c r="P148" s="36">
        <v>0.4</v>
      </c>
      <c r="Q148" s="10"/>
      <c r="R148" s="10"/>
      <c r="S148" s="10"/>
      <c r="T148" s="10"/>
      <c r="U148" s="10"/>
      <c r="V148" s="10"/>
      <c r="W148" s="10"/>
      <c r="X148" s="10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24"/>
    </row>
    <row r="149" spans="1:256" s="25" customFormat="1" ht="15.75" customHeight="1">
      <c r="A149" s="85" t="s">
        <v>37</v>
      </c>
      <c r="B149" s="102"/>
      <c r="C149" s="92"/>
      <c r="D149" s="88">
        <f aca="true" t="shared" si="22" ref="D149:P149">SUM(D143:D148)</f>
        <v>76.13999999999999</v>
      </c>
      <c r="E149" s="88">
        <f t="shared" si="22"/>
        <v>27.549999999999997</v>
      </c>
      <c r="F149" s="88">
        <f t="shared" si="22"/>
        <v>30.66</v>
      </c>
      <c r="G149" s="88">
        <f t="shared" si="22"/>
        <v>107.30999999999999</v>
      </c>
      <c r="H149" s="88">
        <f t="shared" si="22"/>
        <v>814.36</v>
      </c>
      <c r="I149" s="88">
        <f t="shared" si="22"/>
        <v>0.41100000000000003</v>
      </c>
      <c r="J149" s="88">
        <f t="shared" si="22"/>
        <v>35.01</v>
      </c>
      <c r="K149" s="88">
        <f t="shared" si="22"/>
        <v>105</v>
      </c>
      <c r="L149" s="88">
        <f t="shared" si="22"/>
        <v>4.55</v>
      </c>
      <c r="M149" s="88">
        <f t="shared" si="22"/>
        <v>148.92000000000002</v>
      </c>
      <c r="N149" s="88">
        <f t="shared" si="22"/>
        <v>410.91999999999996</v>
      </c>
      <c r="O149" s="88">
        <f t="shared" si="22"/>
        <v>121.36999999999999</v>
      </c>
      <c r="P149" s="88">
        <f t="shared" si="22"/>
        <v>6.4</v>
      </c>
      <c r="Q149" s="10"/>
      <c r="R149" s="10"/>
      <c r="S149" s="10"/>
      <c r="T149" s="10"/>
      <c r="U149" s="10"/>
      <c r="V149" s="10"/>
      <c r="W149" s="10"/>
      <c r="X149" s="10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</row>
    <row r="150" spans="1:256" s="25" customFormat="1" ht="15.75" customHeight="1">
      <c r="A150" s="146" t="s">
        <v>152</v>
      </c>
      <c r="B150" s="159"/>
      <c r="C150" s="148"/>
      <c r="D150" s="149">
        <f aca="true" t="shared" si="23" ref="D150:O150">SUM(D149,D141)</f>
        <v>117.05999999999999</v>
      </c>
      <c r="E150" s="149">
        <f t="shared" si="23"/>
        <v>40.42</v>
      </c>
      <c r="F150" s="149">
        <f t="shared" si="23"/>
        <v>43.760000000000005</v>
      </c>
      <c r="G150" s="149">
        <f t="shared" si="23"/>
        <v>177.64999999999998</v>
      </c>
      <c r="H150" s="149">
        <f t="shared" si="23"/>
        <v>1260.99</v>
      </c>
      <c r="I150" s="149">
        <f t="shared" si="23"/>
        <v>0.593</v>
      </c>
      <c r="J150" s="149">
        <f t="shared" si="23"/>
        <v>48.61</v>
      </c>
      <c r="K150" s="149">
        <f t="shared" si="23"/>
        <v>174</v>
      </c>
      <c r="L150" s="149">
        <f t="shared" si="23"/>
        <v>5.699999999999999</v>
      </c>
      <c r="M150" s="149">
        <f t="shared" si="23"/>
        <v>339.78000000000003</v>
      </c>
      <c r="N150" s="149">
        <f t="shared" si="23"/>
        <v>612.5899999999999</v>
      </c>
      <c r="O150" s="149">
        <f t="shared" si="23"/>
        <v>171.47</v>
      </c>
      <c r="P150" s="149">
        <f>SUM(P141,P149)</f>
        <v>10.271</v>
      </c>
      <c r="Q150" s="10"/>
      <c r="R150" s="10"/>
      <c r="S150" s="10"/>
      <c r="T150" s="10"/>
      <c r="U150" s="10"/>
      <c r="V150" s="10"/>
      <c r="W150" s="10"/>
      <c r="X150" s="10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</row>
    <row r="151" spans="1:256" s="42" customFormat="1" ht="15">
      <c r="A151" s="222" t="s">
        <v>153</v>
      </c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</row>
    <row r="152" spans="1:256" s="42" customFormat="1" ht="14.25">
      <c r="A152" s="215" t="s">
        <v>134</v>
      </c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</row>
    <row r="153" spans="1:256" s="31" customFormat="1" ht="30">
      <c r="A153" s="96" t="s">
        <v>102</v>
      </c>
      <c r="B153" s="32" t="s">
        <v>113</v>
      </c>
      <c r="C153" s="34" t="s">
        <v>133</v>
      </c>
      <c r="D153" s="36">
        <v>43.86</v>
      </c>
      <c r="E153" s="36">
        <v>20.42</v>
      </c>
      <c r="F153" s="36">
        <v>16.01</v>
      </c>
      <c r="G153" s="36">
        <v>29.44</v>
      </c>
      <c r="H153" s="36">
        <v>313.5</v>
      </c>
      <c r="I153" s="36">
        <v>0.075</v>
      </c>
      <c r="J153" s="36">
        <v>1.99</v>
      </c>
      <c r="K153" s="36">
        <v>108</v>
      </c>
      <c r="L153" s="108">
        <v>0.56</v>
      </c>
      <c r="M153" s="36">
        <v>174.75</v>
      </c>
      <c r="N153" s="36">
        <v>253.65</v>
      </c>
      <c r="O153" s="36">
        <v>28.2</v>
      </c>
      <c r="P153" s="36">
        <v>1.78</v>
      </c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</row>
    <row r="154" spans="1:256" s="31" customFormat="1" ht="30">
      <c r="A154" s="99" t="s">
        <v>53</v>
      </c>
      <c r="B154" s="32" t="s">
        <v>126</v>
      </c>
      <c r="C154" s="105">
        <v>5</v>
      </c>
      <c r="D154" s="36">
        <v>2.89</v>
      </c>
      <c r="E154" s="97">
        <v>0.04</v>
      </c>
      <c r="F154" s="98">
        <v>3.63</v>
      </c>
      <c r="G154" s="98">
        <v>0.07</v>
      </c>
      <c r="H154" s="98">
        <v>33.05</v>
      </c>
      <c r="I154" s="98">
        <v>0.001</v>
      </c>
      <c r="J154" s="98">
        <v>0</v>
      </c>
      <c r="K154" s="98">
        <v>20</v>
      </c>
      <c r="L154" s="98">
        <v>0.05</v>
      </c>
      <c r="M154" s="98">
        <v>1.2</v>
      </c>
      <c r="N154" s="97">
        <v>1.5</v>
      </c>
      <c r="O154" s="98">
        <v>0</v>
      </c>
      <c r="P154" s="36">
        <v>0.01</v>
      </c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  <c r="IV154" s="30"/>
    </row>
    <row r="155" spans="1:256" s="31" customFormat="1" ht="14.25" customHeight="1">
      <c r="A155" s="32" t="s">
        <v>96</v>
      </c>
      <c r="B155" s="33" t="s">
        <v>24</v>
      </c>
      <c r="C155" s="34" t="s">
        <v>25</v>
      </c>
      <c r="D155" s="35">
        <v>1.3</v>
      </c>
      <c r="E155" s="36">
        <v>0.2</v>
      </c>
      <c r="F155" s="36">
        <v>0</v>
      </c>
      <c r="G155" s="36">
        <v>15</v>
      </c>
      <c r="H155" s="36">
        <v>65</v>
      </c>
      <c r="I155" s="36">
        <v>0.001</v>
      </c>
      <c r="J155" s="36">
        <v>0.1</v>
      </c>
      <c r="K155" s="36">
        <v>0.001</v>
      </c>
      <c r="L155" s="36">
        <v>0</v>
      </c>
      <c r="M155" s="36">
        <v>5.25</v>
      </c>
      <c r="N155" s="36">
        <v>8.24</v>
      </c>
      <c r="O155" s="36">
        <v>4.4</v>
      </c>
      <c r="P155" s="36">
        <v>0.87</v>
      </c>
      <c r="Q155" s="38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  <c r="IV155" s="30"/>
    </row>
    <row r="156" spans="1:256" s="31" customFormat="1" ht="14.25" customHeight="1">
      <c r="A156" s="44" t="s">
        <v>131</v>
      </c>
      <c r="B156" s="32" t="s">
        <v>132</v>
      </c>
      <c r="C156" s="105">
        <v>175</v>
      </c>
      <c r="D156" s="36">
        <v>22.7544889</v>
      </c>
      <c r="E156" s="36">
        <v>1.38</v>
      </c>
      <c r="F156" s="36">
        <v>0.31</v>
      </c>
      <c r="G156" s="36">
        <v>34.24</v>
      </c>
      <c r="H156" s="36">
        <v>144.38</v>
      </c>
      <c r="I156" s="36">
        <v>0.07</v>
      </c>
      <c r="J156" s="36">
        <v>91.88</v>
      </c>
      <c r="K156" s="36">
        <v>0</v>
      </c>
      <c r="L156" s="108">
        <v>0.31</v>
      </c>
      <c r="M156" s="36">
        <v>52.72</v>
      </c>
      <c r="N156" s="36">
        <v>35.22</v>
      </c>
      <c r="O156" s="36">
        <v>19.91</v>
      </c>
      <c r="P156" s="36">
        <v>0.525</v>
      </c>
      <c r="Q156" s="38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</row>
    <row r="157" spans="1:256" s="31" customFormat="1" ht="15">
      <c r="A157" s="44" t="s">
        <v>26</v>
      </c>
      <c r="B157" s="32" t="s">
        <v>105</v>
      </c>
      <c r="C157" s="105">
        <v>30</v>
      </c>
      <c r="D157" s="36">
        <v>1.74</v>
      </c>
      <c r="E157" s="36">
        <v>1.98</v>
      </c>
      <c r="F157" s="36">
        <v>0.36</v>
      </c>
      <c r="G157" s="36">
        <v>10.02</v>
      </c>
      <c r="H157" s="36">
        <v>52.2</v>
      </c>
      <c r="I157" s="36">
        <v>0.054</v>
      </c>
      <c r="J157" s="36">
        <v>0</v>
      </c>
      <c r="K157" s="36">
        <v>0</v>
      </c>
      <c r="L157" s="36">
        <v>0.42</v>
      </c>
      <c r="M157" s="36">
        <v>10.5</v>
      </c>
      <c r="N157" s="36">
        <v>47.4</v>
      </c>
      <c r="O157" s="36">
        <v>14.1</v>
      </c>
      <c r="P157" s="36">
        <v>1.17</v>
      </c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</row>
    <row r="158" spans="1:256" s="25" customFormat="1" ht="15">
      <c r="A158" s="85" t="s">
        <v>28</v>
      </c>
      <c r="B158" s="86"/>
      <c r="C158" s="101"/>
      <c r="D158" s="88">
        <f aca="true" t="shared" si="24" ref="D158:P158">SUM(D153:D157)</f>
        <v>72.54448889999999</v>
      </c>
      <c r="E158" s="88">
        <f t="shared" si="24"/>
        <v>24.02</v>
      </c>
      <c r="F158" s="88">
        <f t="shared" si="24"/>
        <v>20.31</v>
      </c>
      <c r="G158" s="88">
        <f t="shared" si="24"/>
        <v>88.77</v>
      </c>
      <c r="H158" s="88">
        <f t="shared" si="24"/>
        <v>608.1300000000001</v>
      </c>
      <c r="I158" s="88">
        <f t="shared" si="24"/>
        <v>0.201</v>
      </c>
      <c r="J158" s="88">
        <f t="shared" si="24"/>
        <v>93.97</v>
      </c>
      <c r="K158" s="88">
        <f t="shared" si="24"/>
        <v>128.001</v>
      </c>
      <c r="L158" s="88">
        <f t="shared" si="24"/>
        <v>1.34</v>
      </c>
      <c r="M158" s="88">
        <f t="shared" si="24"/>
        <v>244.42</v>
      </c>
      <c r="N158" s="88">
        <f t="shared" si="24"/>
        <v>346.01</v>
      </c>
      <c r="O158" s="88">
        <f t="shared" si="24"/>
        <v>66.61</v>
      </c>
      <c r="P158" s="88">
        <f t="shared" si="24"/>
        <v>4.355</v>
      </c>
      <c r="Q158" s="10"/>
      <c r="R158" s="10"/>
      <c r="S158" s="10"/>
      <c r="T158" s="10"/>
      <c r="U158" s="10"/>
      <c r="V158" s="10"/>
      <c r="W158" s="10"/>
      <c r="X158" s="10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</row>
    <row r="159" spans="1:256" s="25" customFormat="1" ht="16.5" customHeight="1">
      <c r="A159" s="218" t="s">
        <v>135</v>
      </c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20"/>
      <c r="Q159" s="10"/>
      <c r="R159" s="10"/>
      <c r="S159" s="10"/>
      <c r="T159" s="10"/>
      <c r="U159" s="10"/>
      <c r="V159" s="10"/>
      <c r="W159" s="10"/>
      <c r="X159" s="10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</row>
    <row r="160" spans="1:256" s="25" customFormat="1" ht="27.75" customHeight="1">
      <c r="A160" s="44" t="s">
        <v>74</v>
      </c>
      <c r="B160" s="32" t="s">
        <v>38</v>
      </c>
      <c r="C160" s="105">
        <v>250</v>
      </c>
      <c r="D160" s="36">
        <v>7.48</v>
      </c>
      <c r="E160" s="36">
        <v>2.06</v>
      </c>
      <c r="F160" s="36">
        <v>3.1</v>
      </c>
      <c r="G160" s="36">
        <v>12.58</v>
      </c>
      <c r="H160" s="36">
        <v>86.5</v>
      </c>
      <c r="I160" s="36">
        <v>0.08</v>
      </c>
      <c r="J160" s="36">
        <v>5.75</v>
      </c>
      <c r="K160" s="36">
        <v>4.5</v>
      </c>
      <c r="L160" s="36">
        <v>1.34</v>
      </c>
      <c r="M160" s="36">
        <v>22.78</v>
      </c>
      <c r="N160" s="90">
        <v>47.35</v>
      </c>
      <c r="O160" s="90">
        <v>18.13</v>
      </c>
      <c r="P160" s="90">
        <v>0.68</v>
      </c>
      <c r="Q160" s="10"/>
      <c r="R160" s="10"/>
      <c r="S160" s="10"/>
      <c r="T160" s="10"/>
      <c r="U160" s="10"/>
      <c r="V160" s="10"/>
      <c r="W160" s="10"/>
      <c r="X160" s="10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</row>
    <row r="161" spans="1:256" s="25" customFormat="1" ht="15">
      <c r="A161" s="183" t="s">
        <v>127</v>
      </c>
      <c r="B161" s="184" t="s">
        <v>128</v>
      </c>
      <c r="C161" s="145" t="s">
        <v>124</v>
      </c>
      <c r="D161" s="108">
        <v>40.21</v>
      </c>
      <c r="E161" s="108">
        <v>26.4</v>
      </c>
      <c r="F161" s="108">
        <v>29.8</v>
      </c>
      <c r="G161" s="108">
        <v>8</v>
      </c>
      <c r="H161" s="108">
        <v>406</v>
      </c>
      <c r="I161" s="108">
        <v>0.05</v>
      </c>
      <c r="J161" s="108">
        <v>0.013</v>
      </c>
      <c r="K161" s="108">
        <v>40</v>
      </c>
      <c r="L161" s="108">
        <v>0.4</v>
      </c>
      <c r="M161" s="108">
        <v>51.13</v>
      </c>
      <c r="N161" s="108">
        <v>124.63</v>
      </c>
      <c r="O161" s="108">
        <v>19</v>
      </c>
      <c r="P161" s="108">
        <v>1.51</v>
      </c>
      <c r="Q161" s="10"/>
      <c r="R161" s="10"/>
      <c r="S161" s="10"/>
      <c r="T161" s="10"/>
      <c r="U161" s="10"/>
      <c r="V161" s="10"/>
      <c r="W161" s="10"/>
      <c r="X161" s="10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</row>
    <row r="162" spans="1:256" s="25" customFormat="1" ht="15">
      <c r="A162" s="113" t="s">
        <v>98</v>
      </c>
      <c r="B162" s="109" t="s">
        <v>99</v>
      </c>
      <c r="C162" s="114">
        <v>150</v>
      </c>
      <c r="D162" s="115">
        <v>6.54</v>
      </c>
      <c r="E162" s="111">
        <v>3.64</v>
      </c>
      <c r="F162" s="111">
        <v>4.3</v>
      </c>
      <c r="G162" s="111">
        <v>36.67</v>
      </c>
      <c r="H162" s="111">
        <v>200</v>
      </c>
      <c r="I162" s="111">
        <v>0.024</v>
      </c>
      <c r="J162" s="111">
        <v>0</v>
      </c>
      <c r="K162" s="112">
        <v>21</v>
      </c>
      <c r="L162" s="111">
        <v>0.27</v>
      </c>
      <c r="M162" s="111">
        <v>2.42</v>
      </c>
      <c r="N162" s="116">
        <v>60.6</v>
      </c>
      <c r="O162" s="117">
        <v>19</v>
      </c>
      <c r="P162" s="118">
        <v>0.513</v>
      </c>
      <c r="Q162" s="10"/>
      <c r="R162" s="10"/>
      <c r="S162" s="10"/>
      <c r="T162" s="10"/>
      <c r="U162" s="10"/>
      <c r="V162" s="10"/>
      <c r="W162" s="10"/>
      <c r="X162" s="10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</row>
    <row r="163" spans="1:256" s="25" customFormat="1" ht="15">
      <c r="A163" s="44" t="s">
        <v>70</v>
      </c>
      <c r="B163" s="32" t="s">
        <v>40</v>
      </c>
      <c r="C163" s="105">
        <v>200</v>
      </c>
      <c r="D163" s="36">
        <v>5.44</v>
      </c>
      <c r="E163" s="36">
        <v>0.68</v>
      </c>
      <c r="F163" s="36">
        <v>0.28</v>
      </c>
      <c r="G163" s="36">
        <v>20.75</v>
      </c>
      <c r="H163" s="36">
        <v>143.8</v>
      </c>
      <c r="I163" s="36">
        <v>0.01</v>
      </c>
      <c r="J163" s="36">
        <v>10</v>
      </c>
      <c r="K163" s="36">
        <v>0</v>
      </c>
      <c r="L163" s="36">
        <v>0</v>
      </c>
      <c r="M163" s="36">
        <v>21.33</v>
      </c>
      <c r="N163" s="90">
        <v>3.44</v>
      </c>
      <c r="O163" s="89">
        <v>3.44</v>
      </c>
      <c r="P163" s="90">
        <v>0.63</v>
      </c>
      <c r="Q163" s="10"/>
      <c r="R163" s="10"/>
      <c r="S163" s="10"/>
      <c r="T163" s="10"/>
      <c r="U163" s="10"/>
      <c r="V163" s="10"/>
      <c r="W163" s="10"/>
      <c r="X163" s="10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</row>
    <row r="164" spans="1:256" s="25" customFormat="1" ht="15">
      <c r="A164" s="44" t="s">
        <v>26</v>
      </c>
      <c r="B164" s="32" t="s">
        <v>105</v>
      </c>
      <c r="C164" s="105">
        <v>30</v>
      </c>
      <c r="D164" s="36">
        <v>1.74</v>
      </c>
      <c r="E164" s="36">
        <v>1.98</v>
      </c>
      <c r="F164" s="36">
        <v>0.36</v>
      </c>
      <c r="G164" s="36">
        <v>10.02</v>
      </c>
      <c r="H164" s="36">
        <v>52.2</v>
      </c>
      <c r="I164" s="36">
        <v>0.054</v>
      </c>
      <c r="J164" s="36">
        <v>0</v>
      </c>
      <c r="K164" s="36">
        <v>0</v>
      </c>
      <c r="L164" s="36">
        <v>0.42</v>
      </c>
      <c r="M164" s="36">
        <v>10.5</v>
      </c>
      <c r="N164" s="36">
        <v>47.4</v>
      </c>
      <c r="O164" s="36">
        <v>14.1</v>
      </c>
      <c r="P164" s="36">
        <v>1.17</v>
      </c>
      <c r="Q164" s="10"/>
      <c r="R164" s="10"/>
      <c r="S164" s="10"/>
      <c r="T164" s="10"/>
      <c r="U164" s="10"/>
      <c r="V164" s="10"/>
      <c r="W164" s="10"/>
      <c r="X164" s="10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</row>
    <row r="165" spans="1:256" s="25" customFormat="1" ht="15">
      <c r="A165" s="44" t="s">
        <v>26</v>
      </c>
      <c r="B165" s="32" t="s">
        <v>27</v>
      </c>
      <c r="C165" s="105">
        <v>20</v>
      </c>
      <c r="D165" s="36">
        <v>0.83</v>
      </c>
      <c r="E165" s="36">
        <v>1.58</v>
      </c>
      <c r="F165" s="36">
        <v>0.2</v>
      </c>
      <c r="G165" s="36">
        <v>9.66</v>
      </c>
      <c r="H165" s="36">
        <v>47</v>
      </c>
      <c r="I165" s="36">
        <v>0.033</v>
      </c>
      <c r="J165" s="36">
        <v>0</v>
      </c>
      <c r="K165" s="36">
        <v>0</v>
      </c>
      <c r="L165" s="36">
        <v>0.26</v>
      </c>
      <c r="M165" s="36">
        <v>4.6</v>
      </c>
      <c r="N165" s="36">
        <v>17.4</v>
      </c>
      <c r="O165" s="36">
        <v>6.6</v>
      </c>
      <c r="P165" s="36">
        <v>0.4</v>
      </c>
      <c r="Q165" s="10"/>
      <c r="R165" s="10"/>
      <c r="S165" s="10"/>
      <c r="T165" s="10"/>
      <c r="U165" s="10"/>
      <c r="V165" s="10"/>
      <c r="W165" s="10"/>
      <c r="X165" s="10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</row>
    <row r="166" spans="1:256" s="25" customFormat="1" ht="15">
      <c r="A166" s="85" t="s">
        <v>37</v>
      </c>
      <c r="B166" s="86"/>
      <c r="C166" s="101"/>
      <c r="D166" s="88">
        <f aca="true" t="shared" si="25" ref="D166:P166">SUM(D160:D165)</f>
        <v>62.239999999999995</v>
      </c>
      <c r="E166" s="88">
        <f t="shared" si="25"/>
        <v>36.33999999999999</v>
      </c>
      <c r="F166" s="88">
        <f t="shared" si="25"/>
        <v>38.04</v>
      </c>
      <c r="G166" s="88">
        <f t="shared" si="25"/>
        <v>97.67999999999999</v>
      </c>
      <c r="H166" s="88">
        <f t="shared" si="25"/>
        <v>935.5</v>
      </c>
      <c r="I166" s="88">
        <f t="shared" si="25"/>
        <v>0.251</v>
      </c>
      <c r="J166" s="88">
        <f t="shared" si="25"/>
        <v>15.763</v>
      </c>
      <c r="K166" s="88">
        <f t="shared" si="25"/>
        <v>65.5</v>
      </c>
      <c r="L166" s="88">
        <f t="shared" si="25"/>
        <v>2.6900000000000004</v>
      </c>
      <c r="M166" s="88">
        <f t="shared" si="25"/>
        <v>112.75999999999999</v>
      </c>
      <c r="N166" s="88">
        <f t="shared" si="25"/>
        <v>300.81999999999994</v>
      </c>
      <c r="O166" s="88">
        <f t="shared" si="25"/>
        <v>80.26999999999998</v>
      </c>
      <c r="P166" s="88">
        <f t="shared" si="25"/>
        <v>4.9030000000000005</v>
      </c>
      <c r="Q166" s="10"/>
      <c r="R166" s="10"/>
      <c r="S166" s="10"/>
      <c r="T166" s="10"/>
      <c r="U166" s="10"/>
      <c r="V166" s="10"/>
      <c r="W166" s="10"/>
      <c r="X166" s="10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</row>
    <row r="167" spans="1:256" s="25" customFormat="1" ht="16.5" customHeight="1">
      <c r="A167" s="146" t="s">
        <v>154</v>
      </c>
      <c r="B167" s="150"/>
      <c r="C167" s="154"/>
      <c r="D167" s="149">
        <f aca="true" t="shared" si="26" ref="D167:P167">SUM(D166,D158)</f>
        <v>134.78448889999999</v>
      </c>
      <c r="E167" s="149">
        <f t="shared" si="26"/>
        <v>60.359999999999985</v>
      </c>
      <c r="F167" s="149">
        <f t="shared" si="26"/>
        <v>58.349999999999994</v>
      </c>
      <c r="G167" s="149">
        <f t="shared" si="26"/>
        <v>186.45</v>
      </c>
      <c r="H167" s="149">
        <f t="shared" si="26"/>
        <v>1543.63</v>
      </c>
      <c r="I167" s="149">
        <f t="shared" si="26"/>
        <v>0.452</v>
      </c>
      <c r="J167" s="149">
        <f t="shared" si="26"/>
        <v>109.733</v>
      </c>
      <c r="K167" s="149">
        <f t="shared" si="26"/>
        <v>193.501</v>
      </c>
      <c r="L167" s="149">
        <f t="shared" si="26"/>
        <v>4.03</v>
      </c>
      <c r="M167" s="149">
        <f t="shared" si="26"/>
        <v>357.17999999999995</v>
      </c>
      <c r="N167" s="149">
        <f t="shared" si="26"/>
        <v>646.8299999999999</v>
      </c>
      <c r="O167" s="149">
        <f t="shared" si="26"/>
        <v>146.88</v>
      </c>
      <c r="P167" s="149">
        <f t="shared" si="26"/>
        <v>9.258000000000001</v>
      </c>
      <c r="Q167" s="10"/>
      <c r="R167" s="10"/>
      <c r="S167" s="10"/>
      <c r="T167" s="10"/>
      <c r="U167" s="10"/>
      <c r="V167" s="10"/>
      <c r="W167" s="10"/>
      <c r="X167" s="10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</row>
    <row r="168" spans="1:256" s="42" customFormat="1" ht="15">
      <c r="A168" s="222" t="s">
        <v>155</v>
      </c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</row>
    <row r="169" spans="1:256" s="42" customFormat="1" ht="14.25">
      <c r="A169" s="215" t="s">
        <v>134</v>
      </c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  <c r="IV169" s="27"/>
    </row>
    <row r="170" spans="1:256" ht="15.75" customHeight="1">
      <c r="A170" s="44" t="s">
        <v>63</v>
      </c>
      <c r="B170" s="32" t="s">
        <v>64</v>
      </c>
      <c r="C170" s="34" t="s">
        <v>122</v>
      </c>
      <c r="D170" s="36">
        <v>32.56</v>
      </c>
      <c r="E170" s="36">
        <v>16.64</v>
      </c>
      <c r="F170" s="36">
        <v>15.34</v>
      </c>
      <c r="G170" s="36">
        <v>30.29</v>
      </c>
      <c r="H170" s="36">
        <v>165.63</v>
      </c>
      <c r="I170" s="36">
        <v>0.075</v>
      </c>
      <c r="J170" s="36">
        <v>1.3</v>
      </c>
      <c r="K170" s="108">
        <v>48.5</v>
      </c>
      <c r="L170" s="36">
        <v>1.3</v>
      </c>
      <c r="M170" s="36">
        <v>42.33</v>
      </c>
      <c r="N170" s="36">
        <v>146.86</v>
      </c>
      <c r="O170" s="36">
        <v>17.86</v>
      </c>
      <c r="P170" s="36">
        <v>17.86</v>
      </c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/>
      <c r="IJ170" s="37"/>
      <c r="IK170" s="37"/>
      <c r="IL170" s="37"/>
      <c r="IM170" s="37"/>
      <c r="IN170" s="37"/>
      <c r="IO170" s="37"/>
      <c r="IP170" s="37"/>
      <c r="IQ170" s="37"/>
      <c r="IR170" s="37"/>
      <c r="IS170" s="37"/>
      <c r="IT170" s="37"/>
      <c r="IU170" s="37"/>
      <c r="IV170" s="37"/>
    </row>
    <row r="171" spans="1:256" s="31" customFormat="1" ht="15" customHeight="1">
      <c r="A171" s="99" t="s">
        <v>60</v>
      </c>
      <c r="B171" s="32" t="s">
        <v>108</v>
      </c>
      <c r="C171" s="45" t="s">
        <v>45</v>
      </c>
      <c r="D171" s="35">
        <v>9.16</v>
      </c>
      <c r="E171" s="45">
        <v>8.86</v>
      </c>
      <c r="F171" s="45">
        <v>5.98</v>
      </c>
      <c r="G171" s="45">
        <v>39.81</v>
      </c>
      <c r="H171" s="46">
        <v>280</v>
      </c>
      <c r="I171" s="45">
        <v>0.25</v>
      </c>
      <c r="J171" s="45">
        <v>0</v>
      </c>
      <c r="K171" s="105">
        <v>20</v>
      </c>
      <c r="L171" s="45">
        <v>0.625</v>
      </c>
      <c r="M171" s="45">
        <v>15.9</v>
      </c>
      <c r="N171" s="47">
        <v>210.1</v>
      </c>
      <c r="O171" s="48">
        <v>140</v>
      </c>
      <c r="P171" s="90">
        <v>4.8</v>
      </c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  <c r="IV171" s="30"/>
    </row>
    <row r="172" spans="1:256" s="31" customFormat="1" ht="15" customHeight="1">
      <c r="A172" s="44" t="s">
        <v>194</v>
      </c>
      <c r="B172" s="184" t="s">
        <v>195</v>
      </c>
      <c r="C172" s="45">
        <v>50</v>
      </c>
      <c r="D172" s="35">
        <v>5.1</v>
      </c>
      <c r="E172" s="108">
        <v>0.4</v>
      </c>
      <c r="F172" s="108">
        <v>0</v>
      </c>
      <c r="G172" s="108">
        <v>1.7</v>
      </c>
      <c r="H172" s="108">
        <v>8</v>
      </c>
      <c r="I172" s="187">
        <v>0.017</v>
      </c>
      <c r="J172" s="188">
        <v>1.5</v>
      </c>
      <c r="K172" s="189">
        <v>0</v>
      </c>
      <c r="L172" s="188">
        <v>0.05</v>
      </c>
      <c r="M172" s="188">
        <v>11.5</v>
      </c>
      <c r="N172" s="190">
        <v>21</v>
      </c>
      <c r="O172" s="188">
        <v>7</v>
      </c>
      <c r="P172" s="188">
        <v>0.3</v>
      </c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  <c r="IV172" s="30"/>
    </row>
    <row r="173" spans="1:256" ht="17.25" customHeight="1">
      <c r="A173" s="44" t="s">
        <v>57</v>
      </c>
      <c r="B173" s="33" t="s">
        <v>31</v>
      </c>
      <c r="C173" s="34" t="s">
        <v>32</v>
      </c>
      <c r="D173" s="36">
        <v>2.36</v>
      </c>
      <c r="E173" s="45">
        <v>0.09</v>
      </c>
      <c r="F173" s="45">
        <v>0.01</v>
      </c>
      <c r="G173" s="36">
        <v>16</v>
      </c>
      <c r="H173" s="45">
        <v>60</v>
      </c>
      <c r="I173" s="45">
        <v>0</v>
      </c>
      <c r="J173" s="45">
        <v>1.89</v>
      </c>
      <c r="K173" s="46">
        <v>0</v>
      </c>
      <c r="L173" s="46">
        <v>0</v>
      </c>
      <c r="M173" s="45">
        <v>12.53</v>
      </c>
      <c r="N173" s="48">
        <v>3.2</v>
      </c>
      <c r="O173" s="48">
        <v>1.73</v>
      </c>
      <c r="P173" s="90">
        <v>0.28</v>
      </c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  <c r="IT173" s="37"/>
      <c r="IU173" s="37"/>
      <c r="IV173" s="37"/>
    </row>
    <row r="174" spans="1:256" s="31" customFormat="1" ht="15">
      <c r="A174" s="44" t="s">
        <v>26</v>
      </c>
      <c r="B174" s="32" t="s">
        <v>27</v>
      </c>
      <c r="C174" s="105">
        <v>30</v>
      </c>
      <c r="D174" s="36">
        <v>1.25</v>
      </c>
      <c r="E174" s="36">
        <v>2.37</v>
      </c>
      <c r="F174" s="36">
        <v>0.3</v>
      </c>
      <c r="G174" s="36">
        <v>14.49</v>
      </c>
      <c r="H174" s="36">
        <v>70.5</v>
      </c>
      <c r="I174" s="36">
        <v>0.048</v>
      </c>
      <c r="J174" s="36">
        <v>0</v>
      </c>
      <c r="K174" s="36">
        <v>0</v>
      </c>
      <c r="L174" s="36">
        <v>0.39</v>
      </c>
      <c r="M174" s="36">
        <v>6.9</v>
      </c>
      <c r="N174" s="36">
        <v>26.1</v>
      </c>
      <c r="O174" s="36">
        <v>9.9</v>
      </c>
      <c r="P174" s="36">
        <v>0.6</v>
      </c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  <c r="IV174" s="30"/>
    </row>
    <row r="175" spans="1:256" s="18" customFormat="1" ht="18.75" customHeight="1">
      <c r="A175" s="85" t="s">
        <v>28</v>
      </c>
      <c r="B175" s="104"/>
      <c r="C175" s="92"/>
      <c r="D175" s="88">
        <f aca="true" t="shared" si="27" ref="D175:P175">SUM(D170:D174)</f>
        <v>50.43</v>
      </c>
      <c r="E175" s="88">
        <f t="shared" si="27"/>
        <v>28.36</v>
      </c>
      <c r="F175" s="88">
        <f t="shared" si="27"/>
        <v>21.630000000000003</v>
      </c>
      <c r="G175" s="88">
        <f t="shared" si="27"/>
        <v>102.28999999999999</v>
      </c>
      <c r="H175" s="88">
        <f t="shared" si="27"/>
        <v>584.13</v>
      </c>
      <c r="I175" s="88">
        <f t="shared" si="27"/>
        <v>0.39</v>
      </c>
      <c r="J175" s="88">
        <f t="shared" si="27"/>
        <v>4.6899999999999995</v>
      </c>
      <c r="K175" s="88">
        <f t="shared" si="27"/>
        <v>68.5</v>
      </c>
      <c r="L175" s="88">
        <f t="shared" si="27"/>
        <v>2.365</v>
      </c>
      <c r="M175" s="88">
        <f t="shared" si="27"/>
        <v>89.16</v>
      </c>
      <c r="N175" s="88">
        <f t="shared" si="27"/>
        <v>407.26000000000005</v>
      </c>
      <c r="O175" s="88">
        <f t="shared" si="27"/>
        <v>176.49</v>
      </c>
      <c r="P175" s="88">
        <f t="shared" si="27"/>
        <v>23.840000000000003</v>
      </c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</row>
    <row r="176" spans="1:256" s="18" customFormat="1" ht="18.75" customHeight="1">
      <c r="A176" s="218" t="s">
        <v>135</v>
      </c>
      <c r="B176" s="219"/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2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</row>
    <row r="177" spans="1:256" s="18" customFormat="1" ht="18.75" customHeight="1">
      <c r="A177" s="44" t="s">
        <v>81</v>
      </c>
      <c r="B177" s="33" t="s">
        <v>77</v>
      </c>
      <c r="C177" s="45" t="s">
        <v>36</v>
      </c>
      <c r="D177" s="36">
        <v>8.25</v>
      </c>
      <c r="E177" s="36">
        <v>1.74</v>
      </c>
      <c r="F177" s="36">
        <v>4.89</v>
      </c>
      <c r="G177" s="36">
        <v>8.48</v>
      </c>
      <c r="H177" s="36">
        <v>84.75</v>
      </c>
      <c r="I177" s="36">
        <v>0.06</v>
      </c>
      <c r="J177" s="36">
        <v>18.47</v>
      </c>
      <c r="K177" s="36">
        <v>0</v>
      </c>
      <c r="L177" s="36">
        <v>2.37</v>
      </c>
      <c r="M177" s="36">
        <v>43.33</v>
      </c>
      <c r="N177" s="36">
        <v>47.63</v>
      </c>
      <c r="O177" s="36">
        <v>22.25</v>
      </c>
      <c r="P177" s="36">
        <v>0.8</v>
      </c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</row>
    <row r="178" spans="1:256" s="18" customFormat="1" ht="18.75" customHeight="1">
      <c r="A178" s="44" t="s">
        <v>80</v>
      </c>
      <c r="B178" s="32" t="s">
        <v>78</v>
      </c>
      <c r="C178" s="34" t="s">
        <v>122</v>
      </c>
      <c r="D178" s="36">
        <v>41.87</v>
      </c>
      <c r="E178" s="36">
        <v>14.8</v>
      </c>
      <c r="F178" s="36">
        <v>18.8</v>
      </c>
      <c r="G178" s="36">
        <v>11.6</v>
      </c>
      <c r="H178" s="36">
        <v>274</v>
      </c>
      <c r="I178" s="36">
        <v>0.088</v>
      </c>
      <c r="J178" s="36">
        <v>1.15</v>
      </c>
      <c r="K178" s="36">
        <v>22.5</v>
      </c>
      <c r="L178" s="36">
        <v>1.83</v>
      </c>
      <c r="M178" s="36">
        <v>57</v>
      </c>
      <c r="N178" s="90">
        <v>218.38</v>
      </c>
      <c r="O178" s="89">
        <v>28.38</v>
      </c>
      <c r="P178" s="90">
        <v>0.76</v>
      </c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s="18" customFormat="1" ht="25.5" customHeight="1">
      <c r="A179" s="44" t="s">
        <v>79</v>
      </c>
      <c r="B179" s="32" t="s">
        <v>82</v>
      </c>
      <c r="C179" s="105">
        <v>150</v>
      </c>
      <c r="D179" s="36">
        <v>13.44</v>
      </c>
      <c r="E179" s="36">
        <v>3.59</v>
      </c>
      <c r="F179" s="36">
        <v>6.1</v>
      </c>
      <c r="G179" s="36">
        <v>19.36</v>
      </c>
      <c r="H179" s="36">
        <v>147</v>
      </c>
      <c r="I179" s="36">
        <v>0.11</v>
      </c>
      <c r="J179" s="36">
        <v>4.29</v>
      </c>
      <c r="K179" s="36">
        <v>38</v>
      </c>
      <c r="L179" s="36">
        <v>0.3</v>
      </c>
      <c r="M179" s="36">
        <v>49.8</v>
      </c>
      <c r="N179" s="36">
        <v>82.6</v>
      </c>
      <c r="O179" s="36">
        <v>26</v>
      </c>
      <c r="P179" s="36">
        <v>0.82</v>
      </c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s="18" customFormat="1" ht="18.75" customHeight="1">
      <c r="A180" s="44" t="s">
        <v>188</v>
      </c>
      <c r="B180" s="32" t="s">
        <v>189</v>
      </c>
      <c r="C180" s="105">
        <v>200</v>
      </c>
      <c r="D180" s="36">
        <v>5.59</v>
      </c>
      <c r="E180" s="36">
        <v>0.24</v>
      </c>
      <c r="F180" s="36">
        <v>0.14</v>
      </c>
      <c r="G180" s="36">
        <v>27.83</v>
      </c>
      <c r="H180" s="36">
        <v>113.33</v>
      </c>
      <c r="I180" s="36">
        <v>0.014</v>
      </c>
      <c r="J180" s="36">
        <v>1.72</v>
      </c>
      <c r="K180" s="36">
        <v>0</v>
      </c>
      <c r="L180" s="36">
        <v>0.16</v>
      </c>
      <c r="M180" s="36">
        <v>15.44</v>
      </c>
      <c r="N180" s="36">
        <v>6.22</v>
      </c>
      <c r="O180" s="36">
        <v>3.55</v>
      </c>
      <c r="P180" s="36">
        <v>0.61</v>
      </c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18" customFormat="1" ht="18.75" customHeight="1">
      <c r="A181" s="44" t="s">
        <v>26</v>
      </c>
      <c r="B181" s="32" t="s">
        <v>105</v>
      </c>
      <c r="C181" s="105">
        <v>30</v>
      </c>
      <c r="D181" s="36">
        <v>1.74</v>
      </c>
      <c r="E181" s="36">
        <v>1.98</v>
      </c>
      <c r="F181" s="36">
        <v>0.36</v>
      </c>
      <c r="G181" s="36">
        <v>10.02</v>
      </c>
      <c r="H181" s="36">
        <v>52.2</v>
      </c>
      <c r="I181" s="36">
        <v>0.054</v>
      </c>
      <c r="J181" s="36">
        <v>0</v>
      </c>
      <c r="K181" s="36">
        <v>0</v>
      </c>
      <c r="L181" s="36">
        <v>0.42</v>
      </c>
      <c r="M181" s="36">
        <v>10.5</v>
      </c>
      <c r="N181" s="36">
        <v>47.4</v>
      </c>
      <c r="O181" s="36">
        <v>14.1</v>
      </c>
      <c r="P181" s="36">
        <v>1.17</v>
      </c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18" customFormat="1" ht="18.75" customHeight="1">
      <c r="A182" s="44" t="s">
        <v>26</v>
      </c>
      <c r="B182" s="32" t="s">
        <v>27</v>
      </c>
      <c r="C182" s="105">
        <v>20</v>
      </c>
      <c r="D182" s="36">
        <v>0.83</v>
      </c>
      <c r="E182" s="36">
        <v>1.58</v>
      </c>
      <c r="F182" s="36">
        <v>0.2</v>
      </c>
      <c r="G182" s="36">
        <v>9.66</v>
      </c>
      <c r="H182" s="36">
        <v>47</v>
      </c>
      <c r="I182" s="36">
        <v>0.033</v>
      </c>
      <c r="J182" s="36">
        <v>0</v>
      </c>
      <c r="K182" s="36">
        <v>0</v>
      </c>
      <c r="L182" s="36">
        <v>0.26</v>
      </c>
      <c r="M182" s="36">
        <v>4.6</v>
      </c>
      <c r="N182" s="36">
        <v>17.4</v>
      </c>
      <c r="O182" s="36">
        <v>6.6</v>
      </c>
      <c r="P182" s="36">
        <v>0.4</v>
      </c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  <row r="183" spans="1:256" s="18" customFormat="1" ht="18.75" customHeight="1">
      <c r="A183" s="85" t="s">
        <v>37</v>
      </c>
      <c r="B183" s="104"/>
      <c r="C183" s="92"/>
      <c r="D183" s="88">
        <f aca="true" t="shared" si="28" ref="D183:P183">SUM(D177:D182)</f>
        <v>71.71999999999998</v>
      </c>
      <c r="E183" s="88">
        <f t="shared" si="28"/>
        <v>23.93</v>
      </c>
      <c r="F183" s="88">
        <f t="shared" si="28"/>
        <v>30.49</v>
      </c>
      <c r="G183" s="88">
        <f t="shared" si="28"/>
        <v>86.94999999999999</v>
      </c>
      <c r="H183" s="88">
        <f t="shared" si="28"/>
        <v>718.2800000000001</v>
      </c>
      <c r="I183" s="88">
        <f t="shared" si="28"/>
        <v>0.359</v>
      </c>
      <c r="J183" s="88">
        <f t="shared" si="28"/>
        <v>25.629999999999995</v>
      </c>
      <c r="K183" s="88">
        <f t="shared" si="28"/>
        <v>60.5</v>
      </c>
      <c r="L183" s="88">
        <f t="shared" si="28"/>
        <v>5.34</v>
      </c>
      <c r="M183" s="88">
        <f t="shared" si="28"/>
        <v>180.67</v>
      </c>
      <c r="N183" s="88">
        <f t="shared" si="28"/>
        <v>419.63</v>
      </c>
      <c r="O183" s="88">
        <f t="shared" si="28"/>
        <v>100.87999999999998</v>
      </c>
      <c r="P183" s="88">
        <f t="shared" si="28"/>
        <v>4.5600000000000005</v>
      </c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  <row r="184" spans="1:256" s="18" customFormat="1" ht="18.75" customHeight="1">
      <c r="A184" s="146" t="s">
        <v>156</v>
      </c>
      <c r="B184" s="161"/>
      <c r="C184" s="148"/>
      <c r="D184" s="149">
        <f aca="true" t="shared" si="29" ref="D184:P184">SUM(D183,D175)</f>
        <v>122.14999999999998</v>
      </c>
      <c r="E184" s="149">
        <f t="shared" si="29"/>
        <v>52.29</v>
      </c>
      <c r="F184" s="149">
        <f t="shared" si="29"/>
        <v>52.120000000000005</v>
      </c>
      <c r="G184" s="149">
        <f t="shared" si="29"/>
        <v>189.23999999999998</v>
      </c>
      <c r="H184" s="149">
        <f t="shared" si="29"/>
        <v>1302.41</v>
      </c>
      <c r="I184" s="149">
        <f t="shared" si="29"/>
        <v>0.749</v>
      </c>
      <c r="J184" s="149">
        <f t="shared" si="29"/>
        <v>30.319999999999993</v>
      </c>
      <c r="K184" s="149">
        <f t="shared" si="29"/>
        <v>129</v>
      </c>
      <c r="L184" s="149">
        <f t="shared" si="29"/>
        <v>7.705</v>
      </c>
      <c r="M184" s="149">
        <f t="shared" si="29"/>
        <v>269.83</v>
      </c>
      <c r="N184" s="149">
        <f t="shared" si="29"/>
        <v>826.8900000000001</v>
      </c>
      <c r="O184" s="149">
        <f t="shared" si="29"/>
        <v>277.37</v>
      </c>
      <c r="P184" s="149">
        <f t="shared" si="29"/>
        <v>28.400000000000006</v>
      </c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</row>
    <row r="185" spans="1:256" s="18" customFormat="1" ht="16.5" customHeight="1">
      <c r="A185" s="221" t="s">
        <v>157</v>
      </c>
      <c r="B185" s="221"/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</row>
    <row r="186" spans="1:256" s="18" customFormat="1" ht="16.5" customHeight="1">
      <c r="A186" s="222" t="s">
        <v>158</v>
      </c>
      <c r="B186" s="222"/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</row>
    <row r="187" spans="1:256" s="18" customFormat="1" ht="16.5" customHeight="1">
      <c r="A187" s="215" t="s">
        <v>134</v>
      </c>
      <c r="B187" s="216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7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</row>
    <row r="188" spans="1:256" s="18" customFormat="1" ht="16.5" customHeight="1">
      <c r="A188" s="44" t="s">
        <v>164</v>
      </c>
      <c r="B188" s="167" t="s">
        <v>163</v>
      </c>
      <c r="C188" s="171" t="s">
        <v>165</v>
      </c>
      <c r="D188" s="168">
        <v>37.47</v>
      </c>
      <c r="E188" s="168">
        <v>15.92</v>
      </c>
      <c r="F188" s="168">
        <v>20.47</v>
      </c>
      <c r="G188" s="168">
        <v>2.45</v>
      </c>
      <c r="H188" s="168">
        <v>338.92</v>
      </c>
      <c r="I188" s="168">
        <v>0.092</v>
      </c>
      <c r="J188" s="168">
        <v>0.3</v>
      </c>
      <c r="K188" s="168">
        <v>368.69</v>
      </c>
      <c r="L188" s="168">
        <v>0.85</v>
      </c>
      <c r="M188" s="168">
        <v>262.43</v>
      </c>
      <c r="N188" s="168">
        <v>314.65</v>
      </c>
      <c r="O188" s="168">
        <v>23.13</v>
      </c>
      <c r="P188" s="168">
        <v>2.66</v>
      </c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</row>
    <row r="189" spans="1:256" s="18" customFormat="1" ht="16.5" customHeight="1">
      <c r="A189" s="96" t="s">
        <v>112</v>
      </c>
      <c r="B189" s="32" t="s">
        <v>30</v>
      </c>
      <c r="C189" s="48">
        <v>50</v>
      </c>
      <c r="D189" s="90">
        <v>10.44</v>
      </c>
      <c r="E189" s="90">
        <v>1.55</v>
      </c>
      <c r="F189" s="90">
        <v>2.2</v>
      </c>
      <c r="G189" s="90">
        <v>9</v>
      </c>
      <c r="H189" s="90">
        <v>41.8</v>
      </c>
      <c r="I189" s="90">
        <v>0.05</v>
      </c>
      <c r="J189" s="90">
        <v>5.5</v>
      </c>
      <c r="K189" s="90">
        <v>0</v>
      </c>
      <c r="L189" s="90">
        <v>1.2</v>
      </c>
      <c r="M189" s="90">
        <v>10.73</v>
      </c>
      <c r="N189" s="90">
        <v>29.98</v>
      </c>
      <c r="O189" s="90">
        <v>10.4</v>
      </c>
      <c r="P189" s="90">
        <v>0.34</v>
      </c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</row>
    <row r="190" spans="1:256" s="18" customFormat="1" ht="16.5" customHeight="1">
      <c r="A190" s="32" t="s">
        <v>96</v>
      </c>
      <c r="B190" s="33" t="s">
        <v>24</v>
      </c>
      <c r="C190" s="34" t="s">
        <v>25</v>
      </c>
      <c r="D190" s="35">
        <v>1.3</v>
      </c>
      <c r="E190" s="36">
        <v>0.2</v>
      </c>
      <c r="F190" s="36">
        <v>0</v>
      </c>
      <c r="G190" s="36">
        <v>15</v>
      </c>
      <c r="H190" s="36">
        <v>65</v>
      </c>
      <c r="I190" s="36">
        <v>0.001</v>
      </c>
      <c r="J190" s="36">
        <v>0.1</v>
      </c>
      <c r="K190" s="36">
        <v>0.001</v>
      </c>
      <c r="L190" s="36">
        <v>0</v>
      </c>
      <c r="M190" s="36">
        <v>5.25</v>
      </c>
      <c r="N190" s="36">
        <v>8.24</v>
      </c>
      <c r="O190" s="36">
        <v>4.4</v>
      </c>
      <c r="P190" s="36">
        <v>0.87</v>
      </c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</row>
    <row r="191" spans="1:256" s="18" customFormat="1" ht="27" customHeight="1">
      <c r="A191" s="44" t="s">
        <v>117</v>
      </c>
      <c r="B191" s="33" t="s">
        <v>208</v>
      </c>
      <c r="C191" s="105">
        <v>120</v>
      </c>
      <c r="D191" s="89">
        <v>10.68</v>
      </c>
      <c r="E191" s="89">
        <v>0.48</v>
      </c>
      <c r="F191" s="89">
        <v>0.48</v>
      </c>
      <c r="G191" s="89">
        <v>11.85</v>
      </c>
      <c r="H191" s="89">
        <v>53.16</v>
      </c>
      <c r="I191" s="89">
        <v>0.04</v>
      </c>
      <c r="J191" s="89">
        <v>12</v>
      </c>
      <c r="K191" s="89">
        <v>0</v>
      </c>
      <c r="L191" s="89">
        <v>0</v>
      </c>
      <c r="M191" s="89">
        <v>19.2</v>
      </c>
      <c r="N191" s="89">
        <v>13.32</v>
      </c>
      <c r="O191" s="89">
        <v>10.8</v>
      </c>
      <c r="P191" s="89">
        <v>2.64</v>
      </c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</row>
    <row r="192" spans="1:256" s="18" customFormat="1" ht="16.5" customHeight="1">
      <c r="A192" s="44" t="s">
        <v>26</v>
      </c>
      <c r="B192" s="32" t="s">
        <v>27</v>
      </c>
      <c r="C192" s="105">
        <v>30</v>
      </c>
      <c r="D192" s="36">
        <v>1.25</v>
      </c>
      <c r="E192" s="36">
        <v>2.37</v>
      </c>
      <c r="F192" s="36">
        <v>0.3</v>
      </c>
      <c r="G192" s="36">
        <v>14.49</v>
      </c>
      <c r="H192" s="36">
        <v>70.5</v>
      </c>
      <c r="I192" s="36">
        <v>0.048</v>
      </c>
      <c r="J192" s="36">
        <v>0</v>
      </c>
      <c r="K192" s="36">
        <v>0</v>
      </c>
      <c r="L192" s="36">
        <v>0.39</v>
      </c>
      <c r="M192" s="36">
        <v>6.9</v>
      </c>
      <c r="N192" s="36">
        <v>26.1</v>
      </c>
      <c r="O192" s="36">
        <v>9.9</v>
      </c>
      <c r="P192" s="36">
        <v>0.6</v>
      </c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</row>
    <row r="193" spans="1:256" s="18" customFormat="1" ht="16.5" customHeight="1">
      <c r="A193" s="85" t="s">
        <v>28</v>
      </c>
      <c r="B193" s="162"/>
      <c r="C193" s="163"/>
      <c r="D193" s="163">
        <f aca="true" t="shared" si="30" ref="D193:P193">SUM(D188:D192)</f>
        <v>61.13999999999999</v>
      </c>
      <c r="E193" s="163">
        <f t="shared" si="30"/>
        <v>20.52</v>
      </c>
      <c r="F193" s="163">
        <f t="shared" si="30"/>
        <v>23.45</v>
      </c>
      <c r="G193" s="163">
        <f t="shared" si="30"/>
        <v>52.79</v>
      </c>
      <c r="H193" s="163">
        <f t="shared" si="30"/>
        <v>569.38</v>
      </c>
      <c r="I193" s="163">
        <f t="shared" si="30"/>
        <v>0.23100000000000004</v>
      </c>
      <c r="J193" s="163">
        <f t="shared" si="30"/>
        <v>17.9</v>
      </c>
      <c r="K193" s="163">
        <f t="shared" si="30"/>
        <v>368.691</v>
      </c>
      <c r="L193" s="163">
        <f t="shared" si="30"/>
        <v>2.44</v>
      </c>
      <c r="M193" s="163">
        <f t="shared" si="30"/>
        <v>304.51</v>
      </c>
      <c r="N193" s="163">
        <f t="shared" si="30"/>
        <v>392.29</v>
      </c>
      <c r="O193" s="163">
        <f t="shared" si="30"/>
        <v>58.63</v>
      </c>
      <c r="P193" s="163">
        <f t="shared" si="30"/>
        <v>7.109999999999999</v>
      </c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</row>
    <row r="194" spans="1:256" s="18" customFormat="1" ht="16.5" customHeight="1">
      <c r="A194" s="218" t="s">
        <v>135</v>
      </c>
      <c r="B194" s="219"/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2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</row>
    <row r="195" spans="1:256" s="18" customFormat="1" ht="16.5" customHeight="1">
      <c r="A195" s="44" t="s">
        <v>93</v>
      </c>
      <c r="B195" s="32" t="s">
        <v>100</v>
      </c>
      <c r="C195" s="45">
        <v>250</v>
      </c>
      <c r="D195" s="36">
        <v>8.24</v>
      </c>
      <c r="E195" s="36">
        <v>2</v>
      </c>
      <c r="F195" s="36">
        <v>5.1</v>
      </c>
      <c r="G195" s="36">
        <v>16.93</v>
      </c>
      <c r="H195" s="36">
        <v>121.75</v>
      </c>
      <c r="I195" s="36">
        <v>0.1</v>
      </c>
      <c r="J195" s="36">
        <v>7.54</v>
      </c>
      <c r="K195" s="36">
        <v>0</v>
      </c>
      <c r="L195" s="36">
        <v>2.36</v>
      </c>
      <c r="M195" s="36">
        <v>24.95</v>
      </c>
      <c r="N195" s="89">
        <v>63.3</v>
      </c>
      <c r="O195" s="90">
        <v>26.4</v>
      </c>
      <c r="P195" s="90">
        <v>0.93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</row>
    <row r="196" spans="1:256" s="18" customFormat="1" ht="16.5" customHeight="1">
      <c r="A196" s="44" t="s">
        <v>166</v>
      </c>
      <c r="B196" s="167" t="s">
        <v>167</v>
      </c>
      <c r="C196" s="171" t="s">
        <v>168</v>
      </c>
      <c r="D196" s="168">
        <v>45.37</v>
      </c>
      <c r="E196" s="168">
        <v>13.51</v>
      </c>
      <c r="F196" s="168">
        <v>8.66</v>
      </c>
      <c r="G196" s="168">
        <v>25.72</v>
      </c>
      <c r="H196" s="168">
        <v>235.56</v>
      </c>
      <c r="I196" s="168">
        <v>0.156</v>
      </c>
      <c r="J196" s="168">
        <v>11.45</v>
      </c>
      <c r="K196" s="168">
        <v>34.32</v>
      </c>
      <c r="L196" s="168">
        <v>0.64</v>
      </c>
      <c r="M196" s="168">
        <v>64.43</v>
      </c>
      <c r="N196" s="168">
        <v>178.464</v>
      </c>
      <c r="O196" s="168">
        <v>57.72</v>
      </c>
      <c r="P196" s="168">
        <v>2.34</v>
      </c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</row>
    <row r="197" spans="1:256" s="18" customFormat="1" ht="16.5" customHeight="1">
      <c r="A197" s="44" t="s">
        <v>194</v>
      </c>
      <c r="B197" s="184" t="s">
        <v>195</v>
      </c>
      <c r="C197" s="45">
        <v>50</v>
      </c>
      <c r="D197" s="35">
        <v>5.1</v>
      </c>
      <c r="E197" s="108">
        <v>0.4</v>
      </c>
      <c r="F197" s="108">
        <v>0</v>
      </c>
      <c r="G197" s="108">
        <v>1.7</v>
      </c>
      <c r="H197" s="108">
        <v>8</v>
      </c>
      <c r="I197" s="187">
        <v>0.017</v>
      </c>
      <c r="J197" s="188">
        <v>1.5</v>
      </c>
      <c r="K197" s="189">
        <v>0</v>
      </c>
      <c r="L197" s="188">
        <v>0.05</v>
      </c>
      <c r="M197" s="188">
        <v>11.5</v>
      </c>
      <c r="N197" s="190">
        <v>21</v>
      </c>
      <c r="O197" s="188">
        <v>7</v>
      </c>
      <c r="P197" s="188">
        <v>0.3</v>
      </c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</row>
    <row r="198" spans="1:256" s="18" customFormat="1" ht="16.5" customHeight="1">
      <c r="A198" s="32" t="s">
        <v>71</v>
      </c>
      <c r="B198" s="33" t="s">
        <v>42</v>
      </c>
      <c r="C198" s="105">
        <v>200</v>
      </c>
      <c r="D198" s="36">
        <v>4.6</v>
      </c>
      <c r="E198" s="36">
        <v>0.28</v>
      </c>
      <c r="F198" s="36">
        <v>0.06</v>
      </c>
      <c r="G198" s="36">
        <v>27.88</v>
      </c>
      <c r="H198" s="36">
        <v>113.15</v>
      </c>
      <c r="I198" s="36">
        <v>0.02</v>
      </c>
      <c r="J198" s="36">
        <v>5.6</v>
      </c>
      <c r="K198" s="36">
        <v>0.06</v>
      </c>
      <c r="L198" s="36">
        <v>0.06</v>
      </c>
      <c r="M198" s="36">
        <v>10.2</v>
      </c>
      <c r="N198" s="36">
        <v>15.48</v>
      </c>
      <c r="O198" s="36">
        <v>5.04</v>
      </c>
      <c r="P198" s="36">
        <v>0.42</v>
      </c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</row>
    <row r="199" spans="1:256" s="18" customFormat="1" ht="16.5" customHeight="1">
      <c r="A199" s="44" t="s">
        <v>26</v>
      </c>
      <c r="B199" s="32" t="s">
        <v>105</v>
      </c>
      <c r="C199" s="105">
        <v>30</v>
      </c>
      <c r="D199" s="36">
        <v>1.74</v>
      </c>
      <c r="E199" s="36">
        <v>1.98</v>
      </c>
      <c r="F199" s="36">
        <v>0.36</v>
      </c>
      <c r="G199" s="36">
        <v>10.02</v>
      </c>
      <c r="H199" s="36">
        <v>52.2</v>
      </c>
      <c r="I199" s="36">
        <v>0.054</v>
      </c>
      <c r="J199" s="36">
        <v>0</v>
      </c>
      <c r="K199" s="36">
        <v>0</v>
      </c>
      <c r="L199" s="36">
        <v>0.42</v>
      </c>
      <c r="M199" s="36">
        <v>10.5</v>
      </c>
      <c r="N199" s="36">
        <v>47.4</v>
      </c>
      <c r="O199" s="36">
        <v>14.1</v>
      </c>
      <c r="P199" s="36">
        <v>1.17</v>
      </c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</row>
    <row r="200" spans="1:256" s="18" customFormat="1" ht="16.5" customHeight="1">
      <c r="A200" s="44" t="s">
        <v>26</v>
      </c>
      <c r="B200" s="32" t="s">
        <v>27</v>
      </c>
      <c r="C200" s="105">
        <v>20</v>
      </c>
      <c r="D200" s="36">
        <v>0.83</v>
      </c>
      <c r="E200" s="36">
        <v>1.58</v>
      </c>
      <c r="F200" s="36">
        <v>0.2</v>
      </c>
      <c r="G200" s="36">
        <v>9.66</v>
      </c>
      <c r="H200" s="36">
        <v>47</v>
      </c>
      <c r="I200" s="36">
        <v>0.033</v>
      </c>
      <c r="J200" s="36">
        <v>0</v>
      </c>
      <c r="K200" s="36">
        <v>0</v>
      </c>
      <c r="L200" s="36">
        <v>0.26</v>
      </c>
      <c r="M200" s="36">
        <v>4.6</v>
      </c>
      <c r="N200" s="36">
        <v>17.4</v>
      </c>
      <c r="O200" s="36">
        <v>6.6</v>
      </c>
      <c r="P200" s="36">
        <v>0.4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</row>
    <row r="201" spans="1:256" s="18" customFormat="1" ht="16.5" customHeight="1">
      <c r="A201" s="85" t="s">
        <v>37</v>
      </c>
      <c r="B201" s="104"/>
      <c r="C201" s="163"/>
      <c r="D201" s="163">
        <f aca="true" t="shared" si="31" ref="D201:P201">SUM(D195:D200)</f>
        <v>65.88</v>
      </c>
      <c r="E201" s="163">
        <f t="shared" si="31"/>
        <v>19.75</v>
      </c>
      <c r="F201" s="163">
        <f t="shared" si="31"/>
        <v>14.379999999999999</v>
      </c>
      <c r="G201" s="163">
        <f t="shared" si="31"/>
        <v>91.91</v>
      </c>
      <c r="H201" s="163">
        <f t="shared" si="31"/>
        <v>577.6600000000001</v>
      </c>
      <c r="I201" s="163">
        <f t="shared" si="31"/>
        <v>0.38</v>
      </c>
      <c r="J201" s="163">
        <f t="shared" si="31"/>
        <v>26.089999999999996</v>
      </c>
      <c r="K201" s="163">
        <f t="shared" si="31"/>
        <v>34.38</v>
      </c>
      <c r="L201" s="163">
        <f t="shared" si="31"/>
        <v>3.79</v>
      </c>
      <c r="M201" s="163">
        <f t="shared" si="31"/>
        <v>126.18</v>
      </c>
      <c r="N201" s="163">
        <f t="shared" si="31"/>
        <v>343.044</v>
      </c>
      <c r="O201" s="163">
        <f t="shared" si="31"/>
        <v>116.86</v>
      </c>
      <c r="P201" s="163">
        <f t="shared" si="31"/>
        <v>5.5600000000000005</v>
      </c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</row>
    <row r="202" spans="1:256" s="18" customFormat="1" ht="16.5" customHeight="1">
      <c r="A202" s="146" t="s">
        <v>159</v>
      </c>
      <c r="B202" s="164"/>
      <c r="C202" s="165"/>
      <c r="D202" s="165">
        <f aca="true" t="shared" si="32" ref="D202:P202">SUM(D201,D193)</f>
        <v>127.01999999999998</v>
      </c>
      <c r="E202" s="165">
        <f t="shared" si="32"/>
        <v>40.269999999999996</v>
      </c>
      <c r="F202" s="165">
        <f t="shared" si="32"/>
        <v>37.83</v>
      </c>
      <c r="G202" s="165">
        <f t="shared" si="32"/>
        <v>144.7</v>
      </c>
      <c r="H202" s="165">
        <f t="shared" si="32"/>
        <v>1147.04</v>
      </c>
      <c r="I202" s="165">
        <f t="shared" si="32"/>
        <v>0.611</v>
      </c>
      <c r="J202" s="165">
        <f t="shared" si="32"/>
        <v>43.989999999999995</v>
      </c>
      <c r="K202" s="165">
        <f t="shared" si="32"/>
        <v>403.07099999999997</v>
      </c>
      <c r="L202" s="165">
        <f t="shared" si="32"/>
        <v>6.23</v>
      </c>
      <c r="M202" s="165">
        <f t="shared" si="32"/>
        <v>430.69</v>
      </c>
      <c r="N202" s="165">
        <f t="shared" si="32"/>
        <v>735.3340000000001</v>
      </c>
      <c r="O202" s="165">
        <f t="shared" si="32"/>
        <v>175.49</v>
      </c>
      <c r="P202" s="165">
        <f t="shared" si="32"/>
        <v>12.67</v>
      </c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</row>
    <row r="203" spans="1:256" s="18" customFormat="1" ht="16.5" customHeight="1">
      <c r="A203" s="222" t="s">
        <v>169</v>
      </c>
      <c r="B203" s="222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</row>
    <row r="204" spans="1:256" s="18" customFormat="1" ht="16.5" customHeight="1">
      <c r="A204" s="215" t="s">
        <v>134</v>
      </c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7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</row>
    <row r="205" spans="1:256" s="18" customFormat="1" ht="30.75" customHeight="1">
      <c r="A205" s="99" t="s">
        <v>56</v>
      </c>
      <c r="B205" s="32" t="s">
        <v>114</v>
      </c>
      <c r="C205" s="105" t="s">
        <v>133</v>
      </c>
      <c r="D205" s="36">
        <v>47.21</v>
      </c>
      <c r="E205" s="36">
        <v>25.56</v>
      </c>
      <c r="F205" s="36">
        <v>19.56</v>
      </c>
      <c r="G205" s="36">
        <v>49.5</v>
      </c>
      <c r="H205" s="36">
        <v>370.5</v>
      </c>
      <c r="I205" s="36">
        <v>0.075</v>
      </c>
      <c r="J205" s="36">
        <v>0.36</v>
      </c>
      <c r="K205" s="36">
        <v>111</v>
      </c>
      <c r="L205" s="108">
        <v>0.57</v>
      </c>
      <c r="M205" s="36">
        <v>220.95</v>
      </c>
      <c r="N205" s="90">
        <v>315.45</v>
      </c>
      <c r="O205" s="89">
        <v>33.3</v>
      </c>
      <c r="P205" s="90">
        <v>1.035</v>
      </c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</row>
    <row r="206" spans="1:256" s="18" customFormat="1" ht="17.25" customHeight="1">
      <c r="A206" s="44" t="s">
        <v>190</v>
      </c>
      <c r="B206" s="32" t="s">
        <v>191</v>
      </c>
      <c r="C206" s="105">
        <v>200</v>
      </c>
      <c r="D206" s="36">
        <v>9.17</v>
      </c>
      <c r="E206" s="36">
        <v>5.2</v>
      </c>
      <c r="F206" s="36">
        <v>3.63</v>
      </c>
      <c r="G206" s="36">
        <v>17.28</v>
      </c>
      <c r="H206" s="36">
        <v>118.67</v>
      </c>
      <c r="I206" s="36">
        <v>0.053</v>
      </c>
      <c r="J206" s="36">
        <v>1.6</v>
      </c>
      <c r="K206" s="36">
        <v>24</v>
      </c>
      <c r="L206" s="36">
        <v>0</v>
      </c>
      <c r="M206" s="36">
        <v>152.93</v>
      </c>
      <c r="N206" s="36">
        <v>127.87</v>
      </c>
      <c r="O206" s="36">
        <v>22.27</v>
      </c>
      <c r="P206" s="36">
        <v>0.55</v>
      </c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</row>
    <row r="207" spans="1:256" s="18" customFormat="1" ht="28.5" customHeight="1">
      <c r="A207" s="44" t="s">
        <v>131</v>
      </c>
      <c r="B207" s="32" t="s">
        <v>132</v>
      </c>
      <c r="C207" s="105">
        <v>175</v>
      </c>
      <c r="D207" s="36">
        <v>22.7544889</v>
      </c>
      <c r="E207" s="36">
        <v>1.38</v>
      </c>
      <c r="F207" s="36">
        <v>0.31</v>
      </c>
      <c r="G207" s="36">
        <v>34.24</v>
      </c>
      <c r="H207" s="36">
        <v>144.38</v>
      </c>
      <c r="I207" s="36">
        <v>0.07</v>
      </c>
      <c r="J207" s="36">
        <v>91.88</v>
      </c>
      <c r="K207" s="36">
        <v>0</v>
      </c>
      <c r="L207" s="108">
        <v>0.31</v>
      </c>
      <c r="M207" s="36">
        <v>52.72</v>
      </c>
      <c r="N207" s="36">
        <v>35.22</v>
      </c>
      <c r="O207" s="36">
        <v>19.91</v>
      </c>
      <c r="P207" s="36">
        <v>0.525</v>
      </c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</row>
    <row r="208" spans="1:256" s="18" customFormat="1" ht="16.5" customHeight="1">
      <c r="A208" s="44" t="s">
        <v>26</v>
      </c>
      <c r="B208" s="32" t="s">
        <v>27</v>
      </c>
      <c r="C208" s="105">
        <v>30</v>
      </c>
      <c r="D208" s="36">
        <v>1.25</v>
      </c>
      <c r="E208" s="36">
        <v>2.37</v>
      </c>
      <c r="F208" s="36">
        <v>0.3</v>
      </c>
      <c r="G208" s="36">
        <v>14.49</v>
      </c>
      <c r="H208" s="36">
        <v>70.5</v>
      </c>
      <c r="I208" s="36">
        <v>0.048</v>
      </c>
      <c r="J208" s="36">
        <v>0</v>
      </c>
      <c r="K208" s="36">
        <v>0</v>
      </c>
      <c r="L208" s="36">
        <v>0.39</v>
      </c>
      <c r="M208" s="36">
        <v>6.9</v>
      </c>
      <c r="N208" s="36">
        <v>26.1</v>
      </c>
      <c r="O208" s="36">
        <v>9.9</v>
      </c>
      <c r="P208" s="36">
        <v>0.6</v>
      </c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</row>
    <row r="209" spans="1:256" s="18" customFormat="1" ht="16.5" customHeight="1">
      <c r="A209" s="85" t="s">
        <v>28</v>
      </c>
      <c r="B209" s="172"/>
      <c r="C209" s="173"/>
      <c r="D209" s="163">
        <f aca="true" t="shared" si="33" ref="D209:P209">SUM(D205:D208)</f>
        <v>80.38448890000001</v>
      </c>
      <c r="E209" s="163">
        <f t="shared" si="33"/>
        <v>34.51</v>
      </c>
      <c r="F209" s="163">
        <f t="shared" si="33"/>
        <v>23.799999999999997</v>
      </c>
      <c r="G209" s="163">
        <f t="shared" si="33"/>
        <v>115.51</v>
      </c>
      <c r="H209" s="163">
        <f t="shared" si="33"/>
        <v>704.05</v>
      </c>
      <c r="I209" s="163">
        <f t="shared" si="33"/>
        <v>0.246</v>
      </c>
      <c r="J209" s="163">
        <f t="shared" si="33"/>
        <v>93.83999999999999</v>
      </c>
      <c r="K209" s="163">
        <f t="shared" si="33"/>
        <v>135</v>
      </c>
      <c r="L209" s="163">
        <f t="shared" si="33"/>
        <v>1.27</v>
      </c>
      <c r="M209" s="163">
        <f t="shared" si="33"/>
        <v>433.5</v>
      </c>
      <c r="N209" s="163">
        <f t="shared" si="33"/>
        <v>504.64</v>
      </c>
      <c r="O209" s="163">
        <f t="shared" si="33"/>
        <v>85.38</v>
      </c>
      <c r="P209" s="163">
        <f t="shared" si="33"/>
        <v>2.71</v>
      </c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</row>
    <row r="210" spans="1:256" s="18" customFormat="1" ht="16.5" customHeight="1">
      <c r="A210" s="218" t="s">
        <v>135</v>
      </c>
      <c r="B210" s="219"/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2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</row>
    <row r="211" spans="1:256" s="18" customFormat="1" ht="30.75" customHeight="1">
      <c r="A211" s="32" t="s">
        <v>72</v>
      </c>
      <c r="B211" s="94" t="s">
        <v>73</v>
      </c>
      <c r="C211" s="45">
        <v>250</v>
      </c>
      <c r="D211" s="36">
        <v>6.54</v>
      </c>
      <c r="E211" s="36">
        <v>2.68</v>
      </c>
      <c r="F211" s="36">
        <v>2.84</v>
      </c>
      <c r="G211" s="36">
        <v>17.14</v>
      </c>
      <c r="H211" s="36">
        <v>104.75</v>
      </c>
      <c r="I211" s="89">
        <v>0.11</v>
      </c>
      <c r="J211" s="90">
        <v>8.25</v>
      </c>
      <c r="K211" s="90">
        <v>0</v>
      </c>
      <c r="L211" s="90">
        <v>1.42</v>
      </c>
      <c r="M211" s="90">
        <v>24.6</v>
      </c>
      <c r="N211" s="90">
        <v>66.65</v>
      </c>
      <c r="O211" s="90">
        <v>27</v>
      </c>
      <c r="P211" s="90">
        <v>1.08</v>
      </c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</row>
    <row r="212" spans="1:256" s="18" customFormat="1" ht="31.5" customHeight="1">
      <c r="A212" s="44" t="s">
        <v>94</v>
      </c>
      <c r="B212" s="32" t="s">
        <v>89</v>
      </c>
      <c r="C212" s="34" t="s">
        <v>122</v>
      </c>
      <c r="D212" s="36">
        <v>45.16</v>
      </c>
      <c r="E212" s="36">
        <v>11.64</v>
      </c>
      <c r="F212" s="36">
        <v>12.9</v>
      </c>
      <c r="G212" s="36">
        <v>9.98</v>
      </c>
      <c r="H212" s="36">
        <v>202.5</v>
      </c>
      <c r="I212" s="36">
        <v>0.0625</v>
      </c>
      <c r="J212" s="36">
        <v>0.11</v>
      </c>
      <c r="K212" s="36">
        <v>48.75</v>
      </c>
      <c r="L212" s="36">
        <v>0.64</v>
      </c>
      <c r="M212" s="36">
        <v>63</v>
      </c>
      <c r="N212" s="90">
        <v>133.75</v>
      </c>
      <c r="O212" s="89">
        <v>23.13</v>
      </c>
      <c r="P212" s="90">
        <v>1</v>
      </c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</row>
    <row r="213" spans="1:256" s="18" customFormat="1" ht="16.5" customHeight="1">
      <c r="A213" s="44" t="s">
        <v>67</v>
      </c>
      <c r="B213" s="185" t="s">
        <v>130</v>
      </c>
      <c r="C213" s="105" t="s">
        <v>45</v>
      </c>
      <c r="D213" s="36">
        <v>13.06</v>
      </c>
      <c r="E213" s="36">
        <v>1.79</v>
      </c>
      <c r="F213" s="36">
        <v>9.24</v>
      </c>
      <c r="G213" s="36">
        <v>11.17</v>
      </c>
      <c r="H213" s="36">
        <v>135</v>
      </c>
      <c r="I213" s="36">
        <v>0.06</v>
      </c>
      <c r="J213" s="36">
        <v>8.27</v>
      </c>
      <c r="K213" s="36">
        <v>20</v>
      </c>
      <c r="L213" s="36">
        <v>2.89</v>
      </c>
      <c r="M213" s="36">
        <v>26.2</v>
      </c>
      <c r="N213" s="89">
        <v>52.7</v>
      </c>
      <c r="O213" s="90">
        <v>23.2</v>
      </c>
      <c r="P213" s="90">
        <v>0.79</v>
      </c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</row>
    <row r="214" spans="1:256" s="18" customFormat="1" ht="16.5" customHeight="1">
      <c r="A214" s="44" t="s">
        <v>70</v>
      </c>
      <c r="B214" s="32" t="s">
        <v>40</v>
      </c>
      <c r="C214" s="105">
        <v>200</v>
      </c>
      <c r="D214" s="36">
        <v>5.44</v>
      </c>
      <c r="E214" s="36">
        <v>0.68</v>
      </c>
      <c r="F214" s="36">
        <v>0.28</v>
      </c>
      <c r="G214" s="36">
        <v>20.75</v>
      </c>
      <c r="H214" s="36">
        <v>143.8</v>
      </c>
      <c r="I214" s="36">
        <v>0.01</v>
      </c>
      <c r="J214" s="36">
        <v>10</v>
      </c>
      <c r="K214" s="36">
        <v>0</v>
      </c>
      <c r="L214" s="36">
        <v>0</v>
      </c>
      <c r="M214" s="36">
        <v>21.33</v>
      </c>
      <c r="N214" s="90">
        <v>3.44</v>
      </c>
      <c r="O214" s="89">
        <v>3.44</v>
      </c>
      <c r="P214" s="90">
        <v>0.63</v>
      </c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</row>
    <row r="215" spans="1:256" s="18" customFormat="1" ht="16.5" customHeight="1">
      <c r="A215" s="44" t="s">
        <v>26</v>
      </c>
      <c r="B215" s="32" t="s">
        <v>105</v>
      </c>
      <c r="C215" s="105">
        <v>30</v>
      </c>
      <c r="D215" s="36">
        <v>1.74</v>
      </c>
      <c r="E215" s="36">
        <v>1.98</v>
      </c>
      <c r="F215" s="36">
        <v>0.36</v>
      </c>
      <c r="G215" s="36">
        <v>10.02</v>
      </c>
      <c r="H215" s="36">
        <v>52.2</v>
      </c>
      <c r="I215" s="36">
        <v>0.054</v>
      </c>
      <c r="J215" s="36">
        <v>0</v>
      </c>
      <c r="K215" s="36">
        <v>0</v>
      </c>
      <c r="L215" s="36">
        <v>0.42</v>
      </c>
      <c r="M215" s="36">
        <v>10.5</v>
      </c>
      <c r="N215" s="36">
        <v>47.4</v>
      </c>
      <c r="O215" s="36">
        <v>14.1</v>
      </c>
      <c r="P215" s="36">
        <v>1.17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256" s="18" customFormat="1" ht="16.5" customHeight="1">
      <c r="A216" s="44" t="s">
        <v>26</v>
      </c>
      <c r="B216" s="32" t="s">
        <v>27</v>
      </c>
      <c r="C216" s="105">
        <v>20</v>
      </c>
      <c r="D216" s="36">
        <v>0.83</v>
      </c>
      <c r="E216" s="36">
        <v>1.58</v>
      </c>
      <c r="F216" s="36">
        <v>0.2</v>
      </c>
      <c r="G216" s="36">
        <v>9.66</v>
      </c>
      <c r="H216" s="36">
        <v>47</v>
      </c>
      <c r="I216" s="36">
        <v>0.033</v>
      </c>
      <c r="J216" s="36">
        <v>0</v>
      </c>
      <c r="K216" s="36">
        <v>0</v>
      </c>
      <c r="L216" s="36">
        <v>0.26</v>
      </c>
      <c r="M216" s="36">
        <v>4.6</v>
      </c>
      <c r="N216" s="36">
        <v>17.4</v>
      </c>
      <c r="O216" s="36">
        <v>6.6</v>
      </c>
      <c r="P216" s="36">
        <v>0.4</v>
      </c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</row>
    <row r="217" spans="1:256" s="18" customFormat="1" ht="16.5" customHeight="1">
      <c r="A217" s="85" t="s">
        <v>37</v>
      </c>
      <c r="B217" s="172"/>
      <c r="C217" s="173"/>
      <c r="D217" s="163">
        <f aca="true" t="shared" si="34" ref="D217:P217">SUM(D211:D216)</f>
        <v>72.76999999999998</v>
      </c>
      <c r="E217" s="163">
        <f t="shared" si="34"/>
        <v>20.35</v>
      </c>
      <c r="F217" s="163">
        <f t="shared" si="34"/>
        <v>25.82</v>
      </c>
      <c r="G217" s="163">
        <f t="shared" si="34"/>
        <v>78.72</v>
      </c>
      <c r="H217" s="163">
        <f t="shared" si="34"/>
        <v>685.25</v>
      </c>
      <c r="I217" s="163">
        <f t="shared" si="34"/>
        <v>0.3295</v>
      </c>
      <c r="J217" s="163">
        <f t="shared" si="34"/>
        <v>26.63</v>
      </c>
      <c r="K217" s="163">
        <f t="shared" si="34"/>
        <v>68.75</v>
      </c>
      <c r="L217" s="163">
        <f t="shared" si="34"/>
        <v>5.63</v>
      </c>
      <c r="M217" s="163">
        <f t="shared" si="34"/>
        <v>150.23</v>
      </c>
      <c r="N217" s="163">
        <f t="shared" si="34"/>
        <v>321.34</v>
      </c>
      <c r="O217" s="163">
        <f t="shared" si="34"/>
        <v>97.46999999999998</v>
      </c>
      <c r="P217" s="163">
        <f t="shared" si="34"/>
        <v>5.07</v>
      </c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256" s="18" customFormat="1" ht="16.5" customHeight="1">
      <c r="A218" s="146" t="s">
        <v>170</v>
      </c>
      <c r="B218" s="169"/>
      <c r="C218" s="170"/>
      <c r="D218" s="165">
        <f aca="true" t="shared" si="35" ref="D218:P218">SUM(D217,D209)</f>
        <v>153.1544889</v>
      </c>
      <c r="E218" s="165">
        <f t="shared" si="35"/>
        <v>54.86</v>
      </c>
      <c r="F218" s="165">
        <f t="shared" si="35"/>
        <v>49.62</v>
      </c>
      <c r="G218" s="165">
        <f t="shared" si="35"/>
        <v>194.23000000000002</v>
      </c>
      <c r="H218" s="165">
        <f t="shared" si="35"/>
        <v>1389.3</v>
      </c>
      <c r="I218" s="165">
        <f t="shared" si="35"/>
        <v>0.5755</v>
      </c>
      <c r="J218" s="165">
        <f t="shared" si="35"/>
        <v>120.46999999999998</v>
      </c>
      <c r="K218" s="165">
        <f t="shared" si="35"/>
        <v>203.75</v>
      </c>
      <c r="L218" s="165">
        <f t="shared" si="35"/>
        <v>6.9</v>
      </c>
      <c r="M218" s="165">
        <f t="shared" si="35"/>
        <v>583.73</v>
      </c>
      <c r="N218" s="165">
        <f t="shared" si="35"/>
        <v>825.98</v>
      </c>
      <c r="O218" s="165">
        <f t="shared" si="35"/>
        <v>182.84999999999997</v>
      </c>
      <c r="P218" s="165">
        <f t="shared" si="35"/>
        <v>7.78</v>
      </c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</row>
    <row r="219" spans="1:256" s="18" customFormat="1" ht="16.5" customHeight="1">
      <c r="A219" s="222" t="s">
        <v>171</v>
      </c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</row>
    <row r="220" spans="1:256" s="18" customFormat="1" ht="16.5" customHeight="1">
      <c r="A220" s="215" t="s">
        <v>134</v>
      </c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7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</row>
    <row r="221" spans="1:256" s="18" customFormat="1" ht="16.5" customHeight="1">
      <c r="A221" s="96" t="s">
        <v>112</v>
      </c>
      <c r="B221" s="191" t="s">
        <v>119</v>
      </c>
      <c r="C221" s="114">
        <v>200</v>
      </c>
      <c r="D221" s="111">
        <v>16.93</v>
      </c>
      <c r="E221" s="111">
        <v>4.78</v>
      </c>
      <c r="F221" s="111">
        <v>5.06</v>
      </c>
      <c r="G221" s="111">
        <v>26.65</v>
      </c>
      <c r="H221" s="111">
        <v>171.25</v>
      </c>
      <c r="I221" s="111">
        <v>0.04</v>
      </c>
      <c r="J221" s="111">
        <v>0</v>
      </c>
      <c r="K221" s="111">
        <v>25</v>
      </c>
      <c r="L221" s="111">
        <v>0.71</v>
      </c>
      <c r="M221" s="111">
        <v>10.63</v>
      </c>
      <c r="N221" s="116">
        <v>32.88</v>
      </c>
      <c r="O221" s="117">
        <v>7.13</v>
      </c>
      <c r="P221" s="117">
        <v>0.071</v>
      </c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</row>
    <row r="222" spans="1:256" s="18" customFormat="1" ht="25.5" customHeight="1">
      <c r="A222" s="44" t="s">
        <v>117</v>
      </c>
      <c r="B222" s="33" t="s">
        <v>208</v>
      </c>
      <c r="C222" s="105">
        <v>120</v>
      </c>
      <c r="D222" s="89">
        <v>10.68</v>
      </c>
      <c r="E222" s="89">
        <v>0.48</v>
      </c>
      <c r="F222" s="89">
        <v>0.48</v>
      </c>
      <c r="G222" s="89">
        <v>11.85</v>
      </c>
      <c r="H222" s="89">
        <v>53.16</v>
      </c>
      <c r="I222" s="89">
        <v>0.04</v>
      </c>
      <c r="J222" s="89">
        <v>12</v>
      </c>
      <c r="K222" s="89">
        <v>0</v>
      </c>
      <c r="L222" s="89">
        <v>0</v>
      </c>
      <c r="M222" s="89">
        <v>19.2</v>
      </c>
      <c r="N222" s="89">
        <v>13.32</v>
      </c>
      <c r="O222" s="89">
        <v>10.8</v>
      </c>
      <c r="P222" s="89">
        <v>2.64</v>
      </c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</row>
    <row r="223" spans="1:256" s="18" customFormat="1" ht="14.25" customHeight="1">
      <c r="A223" s="44" t="s">
        <v>57</v>
      </c>
      <c r="B223" s="33" t="s">
        <v>31</v>
      </c>
      <c r="C223" s="34" t="s">
        <v>32</v>
      </c>
      <c r="D223" s="36">
        <v>2.36</v>
      </c>
      <c r="E223" s="45">
        <v>0.09</v>
      </c>
      <c r="F223" s="45">
        <v>0.01</v>
      </c>
      <c r="G223" s="36">
        <v>16</v>
      </c>
      <c r="H223" s="45">
        <v>60</v>
      </c>
      <c r="I223" s="45">
        <v>0</v>
      </c>
      <c r="J223" s="45">
        <v>1.89</v>
      </c>
      <c r="K223" s="46">
        <v>0</v>
      </c>
      <c r="L223" s="46">
        <v>0</v>
      </c>
      <c r="M223" s="45">
        <v>12.53</v>
      </c>
      <c r="N223" s="48">
        <v>3.2</v>
      </c>
      <c r="O223" s="48">
        <v>1.73</v>
      </c>
      <c r="P223" s="90">
        <v>0.28</v>
      </c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</row>
    <row r="224" spans="1:256" s="18" customFormat="1" ht="16.5" customHeight="1">
      <c r="A224" s="44" t="s">
        <v>26</v>
      </c>
      <c r="B224" s="32" t="s">
        <v>27</v>
      </c>
      <c r="C224" s="105">
        <v>30</v>
      </c>
      <c r="D224" s="36">
        <v>1.25</v>
      </c>
      <c r="E224" s="36">
        <v>2.37</v>
      </c>
      <c r="F224" s="36">
        <v>0.3</v>
      </c>
      <c r="G224" s="36">
        <v>14.49</v>
      </c>
      <c r="H224" s="36">
        <v>70.5</v>
      </c>
      <c r="I224" s="36">
        <v>0.048</v>
      </c>
      <c r="J224" s="36">
        <v>0</v>
      </c>
      <c r="K224" s="36">
        <v>0</v>
      </c>
      <c r="L224" s="36">
        <v>0.39</v>
      </c>
      <c r="M224" s="36">
        <v>6.9</v>
      </c>
      <c r="N224" s="36">
        <v>26.1</v>
      </c>
      <c r="O224" s="36">
        <v>9.9</v>
      </c>
      <c r="P224" s="36">
        <v>0.6</v>
      </c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</row>
    <row r="225" spans="1:256" s="18" customFormat="1" ht="16.5" customHeight="1">
      <c r="A225" s="85" t="s">
        <v>28</v>
      </c>
      <c r="B225" s="172"/>
      <c r="C225" s="173"/>
      <c r="D225" s="163">
        <f aca="true" t="shared" si="36" ref="D225:P225">SUM(D221:D224)</f>
        <v>31.22</v>
      </c>
      <c r="E225" s="163">
        <f t="shared" si="36"/>
        <v>7.72</v>
      </c>
      <c r="F225" s="163">
        <f t="shared" si="36"/>
        <v>5.849999999999999</v>
      </c>
      <c r="G225" s="163">
        <f t="shared" si="36"/>
        <v>68.99</v>
      </c>
      <c r="H225" s="163">
        <f t="shared" si="36"/>
        <v>354.90999999999997</v>
      </c>
      <c r="I225" s="163">
        <f t="shared" si="36"/>
        <v>0.128</v>
      </c>
      <c r="J225" s="163">
        <f t="shared" si="36"/>
        <v>13.89</v>
      </c>
      <c r="K225" s="163">
        <f t="shared" si="36"/>
        <v>25</v>
      </c>
      <c r="L225" s="163">
        <f t="shared" si="36"/>
        <v>1.1</v>
      </c>
      <c r="M225" s="163">
        <f t="shared" si="36"/>
        <v>49.26</v>
      </c>
      <c r="N225" s="163">
        <f t="shared" si="36"/>
        <v>75.5</v>
      </c>
      <c r="O225" s="163">
        <f t="shared" si="36"/>
        <v>29.560000000000002</v>
      </c>
      <c r="P225" s="163">
        <f t="shared" si="36"/>
        <v>3.5910000000000006</v>
      </c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</row>
    <row r="226" spans="1:256" s="18" customFormat="1" ht="16.5" customHeight="1">
      <c r="A226" s="218" t="s">
        <v>135</v>
      </c>
      <c r="B226" s="219"/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2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</row>
    <row r="227" spans="1:256" s="18" customFormat="1" ht="29.25" customHeight="1">
      <c r="A227" s="44" t="s">
        <v>90</v>
      </c>
      <c r="B227" s="32" t="s">
        <v>35</v>
      </c>
      <c r="C227" s="45" t="s">
        <v>36</v>
      </c>
      <c r="D227" s="36">
        <v>9.24</v>
      </c>
      <c r="E227" s="36">
        <v>3.54</v>
      </c>
      <c r="F227" s="36">
        <v>5.1</v>
      </c>
      <c r="G227" s="36">
        <v>14.53</v>
      </c>
      <c r="H227" s="36">
        <v>118.25</v>
      </c>
      <c r="I227" s="36">
        <v>0.09</v>
      </c>
      <c r="J227" s="36">
        <v>6.29</v>
      </c>
      <c r="K227" s="36">
        <v>0</v>
      </c>
      <c r="L227" s="36">
        <v>2.44</v>
      </c>
      <c r="M227" s="36">
        <v>50.25</v>
      </c>
      <c r="N227" s="89">
        <v>97.93</v>
      </c>
      <c r="O227" s="90">
        <v>34.5</v>
      </c>
      <c r="P227" s="90">
        <v>1.71</v>
      </c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</row>
    <row r="228" spans="1:256" s="18" customFormat="1" ht="19.5" customHeight="1">
      <c r="A228" s="44" t="s">
        <v>173</v>
      </c>
      <c r="B228" s="32" t="s">
        <v>174</v>
      </c>
      <c r="C228" s="34" t="s">
        <v>122</v>
      </c>
      <c r="D228" s="35">
        <v>38.74</v>
      </c>
      <c r="E228" s="45">
        <v>11.66</v>
      </c>
      <c r="F228" s="45">
        <v>14.5</v>
      </c>
      <c r="G228" s="45">
        <v>14.84</v>
      </c>
      <c r="H228" s="45">
        <v>255</v>
      </c>
      <c r="I228" s="36">
        <v>0.125</v>
      </c>
      <c r="J228" s="36">
        <v>2.28</v>
      </c>
      <c r="K228" s="46">
        <v>20</v>
      </c>
      <c r="L228" s="36">
        <v>3.76</v>
      </c>
      <c r="M228" s="45">
        <v>63</v>
      </c>
      <c r="N228" s="46">
        <v>214.25</v>
      </c>
      <c r="O228" s="46">
        <v>37.5</v>
      </c>
      <c r="P228" s="36">
        <v>1.375</v>
      </c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</row>
    <row r="229" spans="1:256" s="18" customFormat="1" ht="16.5" customHeight="1">
      <c r="A229" s="44" t="s">
        <v>129</v>
      </c>
      <c r="B229" s="32" t="s">
        <v>111</v>
      </c>
      <c r="C229" s="34" t="s">
        <v>45</v>
      </c>
      <c r="D229" s="36">
        <v>12.18</v>
      </c>
      <c r="E229" s="36">
        <v>3.75</v>
      </c>
      <c r="F229" s="36">
        <v>4.17</v>
      </c>
      <c r="G229" s="36">
        <v>24.08</v>
      </c>
      <c r="H229" s="36">
        <v>146</v>
      </c>
      <c r="I229" s="36">
        <v>0.16</v>
      </c>
      <c r="J229" s="36">
        <v>21.98</v>
      </c>
      <c r="K229" s="36">
        <v>20</v>
      </c>
      <c r="L229" s="36">
        <v>0.21</v>
      </c>
      <c r="M229" s="36">
        <v>16.2</v>
      </c>
      <c r="N229" s="36">
        <v>83.5</v>
      </c>
      <c r="O229" s="36">
        <v>30.7</v>
      </c>
      <c r="P229" s="36">
        <v>1.36</v>
      </c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</row>
    <row r="230" spans="1:256" s="18" customFormat="1" ht="15.75" customHeight="1">
      <c r="A230" s="44" t="s">
        <v>188</v>
      </c>
      <c r="B230" s="32" t="s">
        <v>189</v>
      </c>
      <c r="C230" s="105">
        <v>200</v>
      </c>
      <c r="D230" s="36">
        <v>5.59</v>
      </c>
      <c r="E230" s="36">
        <v>0.24</v>
      </c>
      <c r="F230" s="36">
        <v>0.14</v>
      </c>
      <c r="G230" s="36">
        <v>27.83</v>
      </c>
      <c r="H230" s="36">
        <v>113.33</v>
      </c>
      <c r="I230" s="36">
        <v>0.014</v>
      </c>
      <c r="J230" s="36">
        <v>1.72</v>
      </c>
      <c r="K230" s="36">
        <v>0</v>
      </c>
      <c r="L230" s="36">
        <v>0.16</v>
      </c>
      <c r="M230" s="36">
        <v>15.44</v>
      </c>
      <c r="N230" s="36">
        <v>6.22</v>
      </c>
      <c r="O230" s="36">
        <v>3.55</v>
      </c>
      <c r="P230" s="36">
        <v>0.61</v>
      </c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</row>
    <row r="231" spans="1:256" s="18" customFormat="1" ht="16.5" customHeight="1">
      <c r="A231" s="44" t="s">
        <v>26</v>
      </c>
      <c r="B231" s="32" t="s">
        <v>105</v>
      </c>
      <c r="C231" s="105">
        <v>30</v>
      </c>
      <c r="D231" s="36">
        <v>1.74</v>
      </c>
      <c r="E231" s="36">
        <v>1.98</v>
      </c>
      <c r="F231" s="36">
        <v>0.36</v>
      </c>
      <c r="G231" s="36">
        <v>10.02</v>
      </c>
      <c r="H231" s="36">
        <v>52.2</v>
      </c>
      <c r="I231" s="36">
        <v>0.054</v>
      </c>
      <c r="J231" s="36">
        <v>0</v>
      </c>
      <c r="K231" s="36">
        <v>0</v>
      </c>
      <c r="L231" s="36">
        <v>0.42</v>
      </c>
      <c r="M231" s="36">
        <v>10.5</v>
      </c>
      <c r="N231" s="36">
        <v>47.4</v>
      </c>
      <c r="O231" s="36">
        <v>14.1</v>
      </c>
      <c r="P231" s="36">
        <v>1.17</v>
      </c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</row>
    <row r="232" spans="1:256" s="18" customFormat="1" ht="16.5" customHeight="1">
      <c r="A232" s="44" t="s">
        <v>26</v>
      </c>
      <c r="B232" s="32" t="s">
        <v>27</v>
      </c>
      <c r="C232" s="105">
        <v>20</v>
      </c>
      <c r="D232" s="36">
        <v>0.83</v>
      </c>
      <c r="E232" s="36">
        <v>1.58</v>
      </c>
      <c r="F232" s="36">
        <v>0.2</v>
      </c>
      <c r="G232" s="36">
        <v>9.66</v>
      </c>
      <c r="H232" s="36">
        <v>47</v>
      </c>
      <c r="I232" s="36">
        <v>0.033</v>
      </c>
      <c r="J232" s="36">
        <v>0</v>
      </c>
      <c r="K232" s="36">
        <v>0</v>
      </c>
      <c r="L232" s="36">
        <v>0.26</v>
      </c>
      <c r="M232" s="36">
        <v>4.6</v>
      </c>
      <c r="N232" s="36">
        <v>17.4</v>
      </c>
      <c r="O232" s="36">
        <v>6.6</v>
      </c>
      <c r="P232" s="36">
        <v>0.4</v>
      </c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</row>
    <row r="233" spans="1:256" s="18" customFormat="1" ht="16.5" customHeight="1">
      <c r="A233" s="85" t="s">
        <v>37</v>
      </c>
      <c r="B233" s="172"/>
      <c r="C233" s="173"/>
      <c r="D233" s="163">
        <f aca="true" t="shared" si="37" ref="D233:P233">SUM(D227:D232)</f>
        <v>68.32</v>
      </c>
      <c r="E233" s="163">
        <f t="shared" si="37"/>
        <v>22.75</v>
      </c>
      <c r="F233" s="163">
        <f t="shared" si="37"/>
        <v>24.470000000000002</v>
      </c>
      <c r="G233" s="163">
        <f t="shared" si="37"/>
        <v>100.96</v>
      </c>
      <c r="H233" s="163">
        <f t="shared" si="37"/>
        <v>731.7800000000001</v>
      </c>
      <c r="I233" s="163">
        <f t="shared" si="37"/>
        <v>0.476</v>
      </c>
      <c r="J233" s="163">
        <f t="shared" si="37"/>
        <v>32.27</v>
      </c>
      <c r="K233" s="163">
        <f t="shared" si="37"/>
        <v>40</v>
      </c>
      <c r="L233" s="163">
        <f t="shared" si="37"/>
        <v>7.249999999999999</v>
      </c>
      <c r="M233" s="163">
        <f t="shared" si="37"/>
        <v>159.98999999999998</v>
      </c>
      <c r="N233" s="163">
        <f t="shared" si="37"/>
        <v>466.7</v>
      </c>
      <c r="O233" s="163">
        <f t="shared" si="37"/>
        <v>126.94999999999999</v>
      </c>
      <c r="P233" s="163">
        <f t="shared" si="37"/>
        <v>6.625000000000001</v>
      </c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</row>
    <row r="234" spans="1:256" s="18" customFormat="1" ht="16.5" customHeight="1">
      <c r="A234" s="146" t="s">
        <v>172</v>
      </c>
      <c r="B234" s="169"/>
      <c r="C234" s="170"/>
      <c r="D234" s="165">
        <f aca="true" t="shared" si="38" ref="D234:P234">SUM(D233,D225)</f>
        <v>99.53999999999999</v>
      </c>
      <c r="E234" s="165">
        <f t="shared" si="38"/>
        <v>30.47</v>
      </c>
      <c r="F234" s="165">
        <f t="shared" si="38"/>
        <v>30.32</v>
      </c>
      <c r="G234" s="165">
        <f t="shared" si="38"/>
        <v>169.95</v>
      </c>
      <c r="H234" s="165">
        <f t="shared" si="38"/>
        <v>1086.69</v>
      </c>
      <c r="I234" s="165">
        <f t="shared" si="38"/>
        <v>0.604</v>
      </c>
      <c r="J234" s="165">
        <f t="shared" si="38"/>
        <v>46.160000000000004</v>
      </c>
      <c r="K234" s="165">
        <f t="shared" si="38"/>
        <v>65</v>
      </c>
      <c r="L234" s="165">
        <f t="shared" si="38"/>
        <v>8.35</v>
      </c>
      <c r="M234" s="165">
        <f t="shared" si="38"/>
        <v>209.24999999999997</v>
      </c>
      <c r="N234" s="165">
        <f t="shared" si="38"/>
        <v>542.2</v>
      </c>
      <c r="O234" s="165">
        <f t="shared" si="38"/>
        <v>156.51</v>
      </c>
      <c r="P234" s="165">
        <f t="shared" si="38"/>
        <v>10.216000000000001</v>
      </c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</row>
    <row r="235" spans="1:256" s="18" customFormat="1" ht="16.5" customHeight="1">
      <c r="A235" s="222" t="s">
        <v>175</v>
      </c>
      <c r="B235" s="222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</row>
    <row r="236" spans="1:256" s="18" customFormat="1" ht="16.5" customHeight="1">
      <c r="A236" s="215" t="s">
        <v>134</v>
      </c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7"/>
      <c r="Q236" s="10"/>
      <c r="R236" s="192"/>
      <c r="S236" s="195"/>
      <c r="T236" s="193"/>
      <c r="U236" s="196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8"/>
      <c r="AF236" s="197"/>
      <c r="AG236" s="197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</row>
    <row r="237" spans="1:256" s="18" customFormat="1" ht="29.25" customHeight="1">
      <c r="A237" s="44" t="s">
        <v>97</v>
      </c>
      <c r="B237" s="109" t="s">
        <v>109</v>
      </c>
      <c r="C237" s="110" t="s">
        <v>46</v>
      </c>
      <c r="D237" s="111">
        <v>10.7</v>
      </c>
      <c r="E237" s="111">
        <v>3.18</v>
      </c>
      <c r="F237" s="111">
        <v>3.89</v>
      </c>
      <c r="G237" s="111">
        <v>21.44</v>
      </c>
      <c r="H237" s="111">
        <v>134</v>
      </c>
      <c r="I237" s="111">
        <v>0.04</v>
      </c>
      <c r="J237" s="111">
        <v>0</v>
      </c>
      <c r="K237" s="111">
        <v>20</v>
      </c>
      <c r="L237" s="120">
        <v>0.5</v>
      </c>
      <c r="M237" s="111">
        <v>8</v>
      </c>
      <c r="N237" s="111">
        <v>27.6</v>
      </c>
      <c r="O237" s="111">
        <v>5.5</v>
      </c>
      <c r="P237" s="111">
        <v>0.32</v>
      </c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</row>
    <row r="238" spans="1:256" s="18" customFormat="1" ht="18.75" customHeight="1">
      <c r="A238" s="99" t="s">
        <v>54</v>
      </c>
      <c r="B238" s="33" t="s">
        <v>29</v>
      </c>
      <c r="C238" s="125">
        <v>15</v>
      </c>
      <c r="D238" s="89">
        <v>6.94</v>
      </c>
      <c r="E238" s="89">
        <v>3.47</v>
      </c>
      <c r="F238" s="89">
        <v>4.43</v>
      </c>
      <c r="G238" s="89">
        <v>0</v>
      </c>
      <c r="H238" s="89">
        <v>53.75</v>
      </c>
      <c r="I238" s="89">
        <v>0</v>
      </c>
      <c r="J238" s="89">
        <v>0.11</v>
      </c>
      <c r="K238" s="89">
        <v>39</v>
      </c>
      <c r="L238" s="89">
        <v>0.6</v>
      </c>
      <c r="M238" s="89">
        <v>132</v>
      </c>
      <c r="N238" s="89">
        <v>75</v>
      </c>
      <c r="O238" s="89">
        <v>5.25</v>
      </c>
      <c r="P238" s="89">
        <v>0.15</v>
      </c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</row>
    <row r="239" spans="1:256" s="18" customFormat="1" ht="29.25" customHeight="1">
      <c r="A239" s="99" t="s">
        <v>53</v>
      </c>
      <c r="B239" s="32" t="s">
        <v>126</v>
      </c>
      <c r="C239" s="105">
        <v>5</v>
      </c>
      <c r="D239" s="36">
        <v>2.89</v>
      </c>
      <c r="E239" s="97">
        <v>0.04</v>
      </c>
      <c r="F239" s="98">
        <v>3.63</v>
      </c>
      <c r="G239" s="98">
        <v>0.07</v>
      </c>
      <c r="H239" s="98">
        <v>33.05</v>
      </c>
      <c r="I239" s="98">
        <v>0.001</v>
      </c>
      <c r="J239" s="98">
        <v>0</v>
      </c>
      <c r="K239" s="98">
        <v>20</v>
      </c>
      <c r="L239" s="98">
        <v>0.05</v>
      </c>
      <c r="M239" s="98">
        <v>1.2</v>
      </c>
      <c r="N239" s="97">
        <v>1.5</v>
      </c>
      <c r="O239" s="98">
        <v>0</v>
      </c>
      <c r="P239" s="36">
        <v>0.01</v>
      </c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256" s="18" customFormat="1" ht="16.5" customHeight="1">
      <c r="A240" s="32" t="s">
        <v>96</v>
      </c>
      <c r="B240" s="33" t="s">
        <v>24</v>
      </c>
      <c r="C240" s="34" t="s">
        <v>25</v>
      </c>
      <c r="D240" s="35">
        <v>1.3</v>
      </c>
      <c r="E240" s="36">
        <v>0.2</v>
      </c>
      <c r="F240" s="36">
        <v>0</v>
      </c>
      <c r="G240" s="36">
        <v>15</v>
      </c>
      <c r="H240" s="36">
        <v>65</v>
      </c>
      <c r="I240" s="36">
        <v>0.001</v>
      </c>
      <c r="J240" s="36">
        <v>0.1</v>
      </c>
      <c r="K240" s="36">
        <v>0.001</v>
      </c>
      <c r="L240" s="36">
        <v>0</v>
      </c>
      <c r="M240" s="36">
        <v>5.25</v>
      </c>
      <c r="N240" s="36">
        <v>8.24</v>
      </c>
      <c r="O240" s="36">
        <v>4.4</v>
      </c>
      <c r="P240" s="36">
        <v>0.87</v>
      </c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</row>
    <row r="241" spans="1:256" s="18" customFormat="1" ht="16.5" customHeight="1">
      <c r="A241" s="44" t="s">
        <v>26</v>
      </c>
      <c r="B241" s="32" t="s">
        <v>27</v>
      </c>
      <c r="C241" s="105">
        <v>30</v>
      </c>
      <c r="D241" s="36">
        <v>1.25</v>
      </c>
      <c r="E241" s="36">
        <v>2.37</v>
      </c>
      <c r="F241" s="36">
        <v>0.3</v>
      </c>
      <c r="G241" s="36">
        <v>14.49</v>
      </c>
      <c r="H241" s="36">
        <v>70.5</v>
      </c>
      <c r="I241" s="36">
        <v>0.048</v>
      </c>
      <c r="J241" s="36">
        <v>0</v>
      </c>
      <c r="K241" s="36">
        <v>0</v>
      </c>
      <c r="L241" s="36">
        <v>0.39</v>
      </c>
      <c r="M241" s="36">
        <v>6.9</v>
      </c>
      <c r="N241" s="36">
        <v>26.1</v>
      </c>
      <c r="O241" s="36">
        <v>9.9</v>
      </c>
      <c r="P241" s="36">
        <v>0.6</v>
      </c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</row>
    <row r="242" spans="1:256" s="18" customFormat="1" ht="16.5" customHeight="1">
      <c r="A242" s="85" t="s">
        <v>28</v>
      </c>
      <c r="B242" s="172"/>
      <c r="C242" s="173"/>
      <c r="D242" s="163">
        <f aca="true" t="shared" si="39" ref="D242:P242">SUM(D237:D241)</f>
        <v>23.080000000000002</v>
      </c>
      <c r="E242" s="163">
        <f t="shared" si="39"/>
        <v>9.260000000000002</v>
      </c>
      <c r="F242" s="163">
        <f t="shared" si="39"/>
        <v>12.25</v>
      </c>
      <c r="G242" s="163">
        <f t="shared" si="39"/>
        <v>51.00000000000001</v>
      </c>
      <c r="H242" s="163">
        <f t="shared" si="39"/>
        <v>356.3</v>
      </c>
      <c r="I242" s="163">
        <f t="shared" si="39"/>
        <v>0.09</v>
      </c>
      <c r="J242" s="163">
        <f t="shared" si="39"/>
        <v>0.21000000000000002</v>
      </c>
      <c r="K242" s="163">
        <f t="shared" si="39"/>
        <v>79.001</v>
      </c>
      <c r="L242" s="163">
        <f t="shared" si="39"/>
        <v>1.54</v>
      </c>
      <c r="M242" s="163">
        <f t="shared" si="39"/>
        <v>153.35</v>
      </c>
      <c r="N242" s="163">
        <f t="shared" si="39"/>
        <v>138.44</v>
      </c>
      <c r="O242" s="163">
        <f t="shared" si="39"/>
        <v>25.05</v>
      </c>
      <c r="P242" s="163">
        <f t="shared" si="39"/>
        <v>1.9500000000000002</v>
      </c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</row>
    <row r="243" spans="1:256" s="18" customFormat="1" ht="16.5" customHeight="1">
      <c r="A243" s="218" t="s">
        <v>135</v>
      </c>
      <c r="B243" s="219"/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2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</row>
    <row r="244" spans="1:256" s="18" customFormat="1" ht="16.5" customHeight="1">
      <c r="A244" s="44" t="s">
        <v>93</v>
      </c>
      <c r="B244" s="32" t="s">
        <v>100</v>
      </c>
      <c r="C244" s="45">
        <v>250</v>
      </c>
      <c r="D244" s="36">
        <v>8.24</v>
      </c>
      <c r="E244" s="36">
        <v>2</v>
      </c>
      <c r="F244" s="36">
        <v>5.1</v>
      </c>
      <c r="G244" s="36">
        <v>16.93</v>
      </c>
      <c r="H244" s="36">
        <v>121.75</v>
      </c>
      <c r="I244" s="36">
        <v>0.1</v>
      </c>
      <c r="J244" s="36">
        <v>7.54</v>
      </c>
      <c r="K244" s="36">
        <v>0</v>
      </c>
      <c r="L244" s="36">
        <v>2.36</v>
      </c>
      <c r="M244" s="36">
        <v>24.95</v>
      </c>
      <c r="N244" s="89">
        <v>63.3</v>
      </c>
      <c r="O244" s="90">
        <v>26.4</v>
      </c>
      <c r="P244" s="90">
        <v>0.93</v>
      </c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</row>
    <row r="245" spans="1:256" s="18" customFormat="1" ht="16.5" customHeight="1">
      <c r="A245" s="44" t="s">
        <v>65</v>
      </c>
      <c r="B245" s="32" t="s">
        <v>66</v>
      </c>
      <c r="C245" s="45" t="s">
        <v>123</v>
      </c>
      <c r="D245" s="36">
        <v>31.48</v>
      </c>
      <c r="E245" s="36">
        <v>11.3</v>
      </c>
      <c r="F245" s="36">
        <v>6.72</v>
      </c>
      <c r="G245" s="36">
        <v>16.21</v>
      </c>
      <c r="H245" s="36">
        <v>175.2</v>
      </c>
      <c r="I245" s="36">
        <v>0.064</v>
      </c>
      <c r="J245" s="36">
        <v>16.03</v>
      </c>
      <c r="K245" s="36">
        <v>23.2</v>
      </c>
      <c r="L245" s="36">
        <v>0.46</v>
      </c>
      <c r="M245" s="90">
        <v>48</v>
      </c>
      <c r="N245" s="90">
        <v>141.68</v>
      </c>
      <c r="O245" s="90">
        <v>35.28</v>
      </c>
      <c r="P245" s="90">
        <v>1.31</v>
      </c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</row>
    <row r="246" spans="1:256" s="18" customFormat="1" ht="16.5" customHeight="1">
      <c r="A246" s="99" t="s">
        <v>60</v>
      </c>
      <c r="B246" s="32" t="s">
        <v>108</v>
      </c>
      <c r="C246" s="45" t="s">
        <v>45</v>
      </c>
      <c r="D246" s="35">
        <v>9.16</v>
      </c>
      <c r="E246" s="45">
        <v>8.86</v>
      </c>
      <c r="F246" s="45">
        <v>5.98</v>
      </c>
      <c r="G246" s="45">
        <v>39.81</v>
      </c>
      <c r="H246" s="46">
        <v>280</v>
      </c>
      <c r="I246" s="45">
        <v>0.25</v>
      </c>
      <c r="J246" s="45">
        <v>0</v>
      </c>
      <c r="K246" s="105">
        <v>20</v>
      </c>
      <c r="L246" s="45">
        <v>0.625</v>
      </c>
      <c r="M246" s="45">
        <v>15.9</v>
      </c>
      <c r="N246" s="47">
        <v>210.1</v>
      </c>
      <c r="O246" s="48">
        <v>140</v>
      </c>
      <c r="P246" s="90">
        <v>4.8</v>
      </c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</row>
    <row r="247" spans="1:256" s="18" customFormat="1" ht="16.5" customHeight="1">
      <c r="A247" s="32" t="s">
        <v>71</v>
      </c>
      <c r="B247" s="33" t="s">
        <v>42</v>
      </c>
      <c r="C247" s="105">
        <v>200</v>
      </c>
      <c r="D247" s="36">
        <v>4.6</v>
      </c>
      <c r="E247" s="36">
        <v>0.28</v>
      </c>
      <c r="F247" s="36">
        <v>0.06</v>
      </c>
      <c r="G247" s="36">
        <v>27.88</v>
      </c>
      <c r="H247" s="36">
        <v>113.15</v>
      </c>
      <c r="I247" s="36">
        <v>0.02</v>
      </c>
      <c r="J247" s="36">
        <v>5.6</v>
      </c>
      <c r="K247" s="36">
        <v>0.06</v>
      </c>
      <c r="L247" s="36">
        <v>0.06</v>
      </c>
      <c r="M247" s="36">
        <v>10.2</v>
      </c>
      <c r="N247" s="36">
        <v>15.48</v>
      </c>
      <c r="O247" s="36">
        <v>5.04</v>
      </c>
      <c r="P247" s="36">
        <v>0.42</v>
      </c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</row>
    <row r="248" spans="1:256" s="18" customFormat="1" ht="16.5" customHeight="1">
      <c r="A248" s="44" t="s">
        <v>26</v>
      </c>
      <c r="B248" s="32" t="s">
        <v>105</v>
      </c>
      <c r="C248" s="105">
        <v>30</v>
      </c>
      <c r="D248" s="36">
        <v>1.74</v>
      </c>
      <c r="E248" s="36">
        <v>1.98</v>
      </c>
      <c r="F248" s="36">
        <v>0.36</v>
      </c>
      <c r="G248" s="36">
        <v>10.02</v>
      </c>
      <c r="H248" s="36">
        <v>52.2</v>
      </c>
      <c r="I248" s="36">
        <v>0.054</v>
      </c>
      <c r="J248" s="36">
        <v>0</v>
      </c>
      <c r="K248" s="36">
        <v>0</v>
      </c>
      <c r="L248" s="36">
        <v>0.42</v>
      </c>
      <c r="M248" s="36">
        <v>10.5</v>
      </c>
      <c r="N248" s="36">
        <v>47.4</v>
      </c>
      <c r="O248" s="36">
        <v>14.1</v>
      </c>
      <c r="P248" s="36">
        <v>1.17</v>
      </c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</row>
    <row r="249" spans="1:256" s="18" customFormat="1" ht="16.5" customHeight="1">
      <c r="A249" s="44" t="s">
        <v>26</v>
      </c>
      <c r="B249" s="32" t="s">
        <v>27</v>
      </c>
      <c r="C249" s="105">
        <v>20</v>
      </c>
      <c r="D249" s="36">
        <v>0.83</v>
      </c>
      <c r="E249" s="36">
        <v>1.58</v>
      </c>
      <c r="F249" s="36">
        <v>0.2</v>
      </c>
      <c r="G249" s="36">
        <v>9.66</v>
      </c>
      <c r="H249" s="36">
        <v>47</v>
      </c>
      <c r="I249" s="36">
        <v>0.033</v>
      </c>
      <c r="J249" s="36">
        <v>0</v>
      </c>
      <c r="K249" s="36">
        <v>0</v>
      </c>
      <c r="L249" s="36">
        <v>0.26</v>
      </c>
      <c r="M249" s="36">
        <v>4.6</v>
      </c>
      <c r="N249" s="36">
        <v>17.4</v>
      </c>
      <c r="O249" s="36">
        <v>6.6</v>
      </c>
      <c r="P249" s="36">
        <v>0.4</v>
      </c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</row>
    <row r="250" spans="1:256" s="18" customFormat="1" ht="16.5" customHeight="1">
      <c r="A250" s="85" t="s">
        <v>37</v>
      </c>
      <c r="B250" s="172"/>
      <c r="C250" s="173"/>
      <c r="D250" s="163">
        <f aca="true" t="shared" si="40" ref="D250:P250">SUM(D244:D249)</f>
        <v>56.05</v>
      </c>
      <c r="E250" s="163">
        <f t="shared" si="40"/>
        <v>26</v>
      </c>
      <c r="F250" s="163">
        <f t="shared" si="40"/>
        <v>18.419999999999998</v>
      </c>
      <c r="G250" s="163">
        <f t="shared" si="40"/>
        <v>120.50999999999999</v>
      </c>
      <c r="H250" s="163">
        <f t="shared" si="40"/>
        <v>789.3000000000001</v>
      </c>
      <c r="I250" s="163">
        <f t="shared" si="40"/>
        <v>0.521</v>
      </c>
      <c r="J250" s="163">
        <f t="shared" si="40"/>
        <v>29.17</v>
      </c>
      <c r="K250" s="163">
        <f t="shared" si="40"/>
        <v>43.260000000000005</v>
      </c>
      <c r="L250" s="163">
        <f t="shared" si="40"/>
        <v>4.185</v>
      </c>
      <c r="M250" s="163">
        <f t="shared" si="40"/>
        <v>114.15</v>
      </c>
      <c r="N250" s="163">
        <f t="shared" si="40"/>
        <v>495.36</v>
      </c>
      <c r="O250" s="163">
        <f t="shared" si="40"/>
        <v>227.42</v>
      </c>
      <c r="P250" s="163">
        <f t="shared" si="40"/>
        <v>9.03</v>
      </c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</row>
    <row r="251" spans="1:256" s="18" customFormat="1" ht="16.5" customHeight="1">
      <c r="A251" s="146" t="s">
        <v>176</v>
      </c>
      <c r="B251" s="169"/>
      <c r="C251" s="170"/>
      <c r="D251" s="165">
        <f aca="true" t="shared" si="41" ref="D251:P251">SUM(D250,D242)</f>
        <v>79.13</v>
      </c>
      <c r="E251" s="165">
        <f t="shared" si="41"/>
        <v>35.260000000000005</v>
      </c>
      <c r="F251" s="165">
        <f t="shared" si="41"/>
        <v>30.669999999999998</v>
      </c>
      <c r="G251" s="165">
        <f t="shared" si="41"/>
        <v>171.51</v>
      </c>
      <c r="H251" s="165">
        <f t="shared" si="41"/>
        <v>1145.6000000000001</v>
      </c>
      <c r="I251" s="165">
        <f t="shared" si="41"/>
        <v>0.611</v>
      </c>
      <c r="J251" s="165">
        <f t="shared" si="41"/>
        <v>29.380000000000003</v>
      </c>
      <c r="K251" s="165">
        <f t="shared" si="41"/>
        <v>122.26100000000001</v>
      </c>
      <c r="L251" s="165">
        <f t="shared" si="41"/>
        <v>5.725</v>
      </c>
      <c r="M251" s="165">
        <f t="shared" si="41"/>
        <v>267.5</v>
      </c>
      <c r="N251" s="165">
        <f t="shared" si="41"/>
        <v>633.8</v>
      </c>
      <c r="O251" s="165">
        <f t="shared" si="41"/>
        <v>252.47</v>
      </c>
      <c r="P251" s="165">
        <f t="shared" si="41"/>
        <v>10.98</v>
      </c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</row>
    <row r="252" spans="1:256" s="18" customFormat="1" ht="16.5" customHeight="1">
      <c r="A252" s="222" t="s">
        <v>177</v>
      </c>
      <c r="B252" s="222"/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</row>
    <row r="253" spans="1:256" s="18" customFormat="1" ht="16.5" customHeight="1">
      <c r="A253" s="215" t="s">
        <v>134</v>
      </c>
      <c r="B253" s="216"/>
      <c r="C253" s="216"/>
      <c r="D253" s="216"/>
      <c r="E253" s="216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7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</row>
    <row r="254" spans="1:256" s="18" customFormat="1" ht="24.75" customHeight="1">
      <c r="A254" s="96" t="s">
        <v>102</v>
      </c>
      <c r="B254" s="32" t="s">
        <v>113</v>
      </c>
      <c r="C254" s="34" t="s">
        <v>133</v>
      </c>
      <c r="D254" s="36">
        <v>43.86</v>
      </c>
      <c r="E254" s="36">
        <v>20.42</v>
      </c>
      <c r="F254" s="36">
        <v>16.01</v>
      </c>
      <c r="G254" s="36">
        <v>29.44</v>
      </c>
      <c r="H254" s="36">
        <v>313.5</v>
      </c>
      <c r="I254" s="36">
        <v>0.075</v>
      </c>
      <c r="J254" s="36">
        <v>1.99</v>
      </c>
      <c r="K254" s="36">
        <v>108</v>
      </c>
      <c r="L254" s="108">
        <v>0.56</v>
      </c>
      <c r="M254" s="36">
        <v>174.75</v>
      </c>
      <c r="N254" s="36">
        <v>253.65</v>
      </c>
      <c r="O254" s="36">
        <v>28.2</v>
      </c>
      <c r="P254" s="36">
        <v>1.78</v>
      </c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  <c r="IU254" s="10"/>
      <c r="IV254" s="10"/>
    </row>
    <row r="255" spans="1:256" s="18" customFormat="1" ht="24.75" customHeight="1">
      <c r="A255" s="44" t="s">
        <v>131</v>
      </c>
      <c r="B255" s="32" t="s">
        <v>132</v>
      </c>
      <c r="C255" s="105">
        <v>175</v>
      </c>
      <c r="D255" s="36">
        <v>22.7544889</v>
      </c>
      <c r="E255" s="36">
        <v>1.38</v>
      </c>
      <c r="F255" s="36">
        <v>0.31</v>
      </c>
      <c r="G255" s="36">
        <v>34.24</v>
      </c>
      <c r="H255" s="36">
        <v>144.38</v>
      </c>
      <c r="I255" s="36">
        <v>0.07</v>
      </c>
      <c r="J255" s="36">
        <v>91.88</v>
      </c>
      <c r="K255" s="36">
        <v>0</v>
      </c>
      <c r="L255" s="108">
        <v>0.31</v>
      </c>
      <c r="M255" s="36">
        <v>52.72</v>
      </c>
      <c r="N255" s="36">
        <v>35.22</v>
      </c>
      <c r="O255" s="36">
        <v>19.91</v>
      </c>
      <c r="P255" s="36">
        <v>0.525</v>
      </c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  <c r="IU255" s="10"/>
      <c r="IV255" s="10"/>
    </row>
    <row r="256" spans="1:256" s="18" customFormat="1" ht="16.5" customHeight="1">
      <c r="A256" s="44" t="s">
        <v>57</v>
      </c>
      <c r="B256" s="33" t="s">
        <v>31</v>
      </c>
      <c r="C256" s="34" t="s">
        <v>32</v>
      </c>
      <c r="D256" s="36">
        <v>2.36</v>
      </c>
      <c r="E256" s="36">
        <v>0.093</v>
      </c>
      <c r="F256" s="36">
        <v>0.014</v>
      </c>
      <c r="G256" s="36">
        <v>16</v>
      </c>
      <c r="H256" s="36">
        <v>60</v>
      </c>
      <c r="I256" s="36">
        <v>0</v>
      </c>
      <c r="J256" s="36">
        <v>1.89</v>
      </c>
      <c r="K256" s="36">
        <v>0</v>
      </c>
      <c r="L256" s="36">
        <v>0</v>
      </c>
      <c r="M256" s="36">
        <v>12.53</v>
      </c>
      <c r="N256" s="90">
        <v>3.2</v>
      </c>
      <c r="O256" s="90">
        <v>1.73</v>
      </c>
      <c r="P256" s="90">
        <v>0.28</v>
      </c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  <c r="IU256" s="10"/>
      <c r="IV256" s="10"/>
    </row>
    <row r="257" spans="1:256" s="18" customFormat="1" ht="16.5" customHeight="1">
      <c r="A257" s="44" t="s">
        <v>26</v>
      </c>
      <c r="B257" s="32" t="s">
        <v>27</v>
      </c>
      <c r="C257" s="105">
        <v>30</v>
      </c>
      <c r="D257" s="36">
        <v>1.25</v>
      </c>
      <c r="E257" s="36">
        <v>2.37</v>
      </c>
      <c r="F257" s="36">
        <v>0.3</v>
      </c>
      <c r="G257" s="36">
        <v>14.49</v>
      </c>
      <c r="H257" s="36">
        <v>70.5</v>
      </c>
      <c r="I257" s="36">
        <v>0.048</v>
      </c>
      <c r="J257" s="36">
        <v>0</v>
      </c>
      <c r="K257" s="36">
        <v>0</v>
      </c>
      <c r="L257" s="36">
        <v>0.39</v>
      </c>
      <c r="M257" s="36">
        <v>6.9</v>
      </c>
      <c r="N257" s="36">
        <v>26.1</v>
      </c>
      <c r="O257" s="36">
        <v>9.9</v>
      </c>
      <c r="P257" s="36">
        <v>0.6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  <c r="IU257" s="10"/>
      <c r="IV257" s="10"/>
    </row>
    <row r="258" spans="1:256" s="18" customFormat="1" ht="16.5" customHeight="1">
      <c r="A258" s="85" t="s">
        <v>28</v>
      </c>
      <c r="B258" s="162"/>
      <c r="C258" s="163"/>
      <c r="D258" s="163">
        <f aca="true" t="shared" si="42" ref="D258:P258">SUM(D254:D257)</f>
        <v>70.2244889</v>
      </c>
      <c r="E258" s="163">
        <f t="shared" si="42"/>
        <v>24.263</v>
      </c>
      <c r="F258" s="163">
        <f t="shared" si="42"/>
        <v>16.634</v>
      </c>
      <c r="G258" s="163">
        <f t="shared" si="42"/>
        <v>94.17</v>
      </c>
      <c r="H258" s="163">
        <f t="shared" si="42"/>
        <v>588.38</v>
      </c>
      <c r="I258" s="163">
        <f t="shared" si="42"/>
        <v>0.193</v>
      </c>
      <c r="J258" s="163">
        <f t="shared" si="42"/>
        <v>95.75999999999999</v>
      </c>
      <c r="K258" s="163">
        <f t="shared" si="42"/>
        <v>108</v>
      </c>
      <c r="L258" s="163">
        <f t="shared" si="42"/>
        <v>1.2600000000000002</v>
      </c>
      <c r="M258" s="163">
        <f t="shared" si="42"/>
        <v>246.9</v>
      </c>
      <c r="N258" s="163">
        <f t="shared" si="42"/>
        <v>318.17</v>
      </c>
      <c r="O258" s="163">
        <f t="shared" si="42"/>
        <v>59.739999999999995</v>
      </c>
      <c r="P258" s="163">
        <f t="shared" si="42"/>
        <v>3.185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  <c r="IS258" s="10"/>
      <c r="IT258" s="10"/>
      <c r="IU258" s="10"/>
      <c r="IV258" s="10"/>
    </row>
    <row r="259" spans="1:256" s="18" customFormat="1" ht="16.5" customHeight="1">
      <c r="A259" s="218" t="s">
        <v>135</v>
      </c>
      <c r="B259" s="219"/>
      <c r="C259" s="219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2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  <c r="IN259" s="10"/>
      <c r="IO259" s="10"/>
      <c r="IP259" s="10"/>
      <c r="IQ259" s="10"/>
      <c r="IR259" s="10"/>
      <c r="IS259" s="10"/>
      <c r="IT259" s="10"/>
      <c r="IU259" s="10"/>
      <c r="IV259" s="10"/>
    </row>
    <row r="260" spans="1:256" s="18" customFormat="1" ht="15" customHeight="1">
      <c r="A260" s="44" t="s">
        <v>92</v>
      </c>
      <c r="B260" s="32" t="s">
        <v>69</v>
      </c>
      <c r="C260" s="105">
        <v>250</v>
      </c>
      <c r="D260" s="36">
        <v>6.53</v>
      </c>
      <c r="E260" s="36">
        <v>5.49</v>
      </c>
      <c r="F260" s="36">
        <v>5.27</v>
      </c>
      <c r="G260" s="36">
        <v>16.32</v>
      </c>
      <c r="H260" s="36">
        <v>134.75</v>
      </c>
      <c r="I260" s="36">
        <v>0.23</v>
      </c>
      <c r="J260" s="36">
        <v>5.81</v>
      </c>
      <c r="K260" s="36">
        <v>0</v>
      </c>
      <c r="L260" s="36">
        <v>2.42</v>
      </c>
      <c r="M260" s="36">
        <v>38.08</v>
      </c>
      <c r="N260" s="36">
        <v>87.18</v>
      </c>
      <c r="O260" s="36">
        <v>35.3</v>
      </c>
      <c r="P260" s="36">
        <v>2.03</v>
      </c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  <c r="IU260" s="10"/>
      <c r="IV260" s="10"/>
    </row>
    <row r="261" spans="1:256" s="18" customFormat="1" ht="17.25" customHeight="1">
      <c r="A261" s="44" t="s">
        <v>58</v>
      </c>
      <c r="B261" s="32" t="s">
        <v>39</v>
      </c>
      <c r="C261" s="34" t="s">
        <v>196</v>
      </c>
      <c r="D261" s="36">
        <v>43.74</v>
      </c>
      <c r="E261" s="36">
        <v>27.38</v>
      </c>
      <c r="F261" s="36">
        <v>30.44</v>
      </c>
      <c r="G261" s="36">
        <v>57.31</v>
      </c>
      <c r="H261" s="36">
        <v>573.75</v>
      </c>
      <c r="I261" s="36">
        <v>0.075</v>
      </c>
      <c r="J261" s="36">
        <v>0.075</v>
      </c>
      <c r="K261" s="36">
        <v>64.8</v>
      </c>
      <c r="L261" s="108">
        <v>0.31</v>
      </c>
      <c r="M261" s="36">
        <v>60.38</v>
      </c>
      <c r="N261" s="36">
        <v>267.3</v>
      </c>
      <c r="O261" s="36">
        <v>62.64</v>
      </c>
      <c r="P261" s="36">
        <v>2.78</v>
      </c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  <c r="IS261" s="10"/>
      <c r="IT261" s="10"/>
      <c r="IU261" s="10"/>
      <c r="IV261" s="10"/>
    </row>
    <row r="262" spans="1:256" s="18" customFormat="1" ht="16.5" customHeight="1">
      <c r="A262" s="44" t="s">
        <v>70</v>
      </c>
      <c r="B262" s="32" t="s">
        <v>40</v>
      </c>
      <c r="C262" s="105">
        <v>200</v>
      </c>
      <c r="D262" s="36">
        <v>5.44</v>
      </c>
      <c r="E262" s="36">
        <v>0.68</v>
      </c>
      <c r="F262" s="36">
        <v>0.28</v>
      </c>
      <c r="G262" s="36">
        <v>20.75</v>
      </c>
      <c r="H262" s="36">
        <v>143.8</v>
      </c>
      <c r="I262" s="36">
        <v>0.01</v>
      </c>
      <c r="J262" s="36">
        <v>10</v>
      </c>
      <c r="K262" s="36">
        <v>0</v>
      </c>
      <c r="L262" s="36">
        <v>0</v>
      </c>
      <c r="M262" s="36">
        <v>21.33</v>
      </c>
      <c r="N262" s="90">
        <v>3.44</v>
      </c>
      <c r="O262" s="89">
        <v>3.44</v>
      </c>
      <c r="P262" s="90">
        <v>0.63</v>
      </c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  <c r="IN262" s="10"/>
      <c r="IO262" s="10"/>
      <c r="IP262" s="10"/>
      <c r="IQ262" s="10"/>
      <c r="IR262" s="10"/>
      <c r="IS262" s="10"/>
      <c r="IT262" s="10"/>
      <c r="IU262" s="10"/>
      <c r="IV262" s="10"/>
    </row>
    <row r="263" spans="1:256" s="18" customFormat="1" ht="16.5" customHeight="1">
      <c r="A263" s="44" t="s">
        <v>26</v>
      </c>
      <c r="B263" s="32" t="s">
        <v>105</v>
      </c>
      <c r="C263" s="105">
        <v>30</v>
      </c>
      <c r="D263" s="36">
        <v>1.74</v>
      </c>
      <c r="E263" s="36">
        <v>1.98</v>
      </c>
      <c r="F263" s="36">
        <v>0.36</v>
      </c>
      <c r="G263" s="36">
        <v>10.02</v>
      </c>
      <c r="H263" s="36">
        <v>52.2</v>
      </c>
      <c r="I263" s="36">
        <v>0.054</v>
      </c>
      <c r="J263" s="36">
        <v>0</v>
      </c>
      <c r="K263" s="36">
        <v>0</v>
      </c>
      <c r="L263" s="36">
        <v>0.42</v>
      </c>
      <c r="M263" s="36">
        <v>10.5</v>
      </c>
      <c r="N263" s="36">
        <v>47.4</v>
      </c>
      <c r="O263" s="36">
        <v>14.1</v>
      </c>
      <c r="P263" s="36">
        <v>1.17</v>
      </c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  <c r="IS263" s="10"/>
      <c r="IT263" s="10"/>
      <c r="IU263" s="10"/>
      <c r="IV263" s="10"/>
    </row>
    <row r="264" spans="1:256" s="18" customFormat="1" ht="16.5" customHeight="1">
      <c r="A264" s="44" t="s">
        <v>26</v>
      </c>
      <c r="B264" s="32" t="s">
        <v>27</v>
      </c>
      <c r="C264" s="105">
        <v>20</v>
      </c>
      <c r="D264" s="36">
        <v>0.83</v>
      </c>
      <c r="E264" s="36">
        <v>1.58</v>
      </c>
      <c r="F264" s="36">
        <v>0.2</v>
      </c>
      <c r="G264" s="36">
        <v>9.66</v>
      </c>
      <c r="H264" s="36">
        <v>47</v>
      </c>
      <c r="I264" s="36">
        <v>0.033</v>
      </c>
      <c r="J264" s="36">
        <v>0</v>
      </c>
      <c r="K264" s="36">
        <v>0</v>
      </c>
      <c r="L264" s="36">
        <v>0.26</v>
      </c>
      <c r="M264" s="36">
        <v>4.6</v>
      </c>
      <c r="N264" s="36">
        <v>17.4</v>
      </c>
      <c r="O264" s="36">
        <v>6.6</v>
      </c>
      <c r="P264" s="36">
        <v>0.4</v>
      </c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  <c r="IU264" s="10"/>
      <c r="IV264" s="10"/>
    </row>
    <row r="265" spans="1:256" s="18" customFormat="1" ht="16.5" customHeight="1">
      <c r="A265" s="85" t="s">
        <v>37</v>
      </c>
      <c r="B265" s="172"/>
      <c r="C265" s="163"/>
      <c r="D265" s="163">
        <f aca="true" t="shared" si="43" ref="D265:P265">SUM(D260:D264)</f>
        <v>58.28</v>
      </c>
      <c r="E265" s="163">
        <f t="shared" si="43"/>
        <v>37.10999999999999</v>
      </c>
      <c r="F265" s="163">
        <f t="shared" si="43"/>
        <v>36.550000000000004</v>
      </c>
      <c r="G265" s="163">
        <f t="shared" si="43"/>
        <v>114.05999999999999</v>
      </c>
      <c r="H265" s="163">
        <f t="shared" si="43"/>
        <v>951.5</v>
      </c>
      <c r="I265" s="163">
        <f t="shared" si="43"/>
        <v>0.402</v>
      </c>
      <c r="J265" s="163">
        <f t="shared" si="43"/>
        <v>15.885</v>
      </c>
      <c r="K265" s="163">
        <f t="shared" si="43"/>
        <v>64.8</v>
      </c>
      <c r="L265" s="163">
        <f t="shared" si="43"/>
        <v>3.41</v>
      </c>
      <c r="M265" s="163">
        <f t="shared" si="43"/>
        <v>134.89000000000001</v>
      </c>
      <c r="N265" s="163">
        <f t="shared" si="43"/>
        <v>422.71999999999997</v>
      </c>
      <c r="O265" s="163">
        <f t="shared" si="43"/>
        <v>122.07999999999998</v>
      </c>
      <c r="P265" s="163">
        <f t="shared" si="43"/>
        <v>7.01</v>
      </c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  <c r="IU265" s="10"/>
      <c r="IV265" s="10"/>
    </row>
    <row r="266" spans="1:256" s="18" customFormat="1" ht="16.5" customHeight="1">
      <c r="A266" s="146" t="s">
        <v>180</v>
      </c>
      <c r="B266" s="169"/>
      <c r="C266" s="165"/>
      <c r="D266" s="165">
        <f aca="true" t="shared" si="44" ref="D266:P266">SUM(D265,D258)</f>
        <v>128.5044889</v>
      </c>
      <c r="E266" s="165">
        <f t="shared" si="44"/>
        <v>61.37299999999999</v>
      </c>
      <c r="F266" s="165">
        <f t="shared" si="44"/>
        <v>53.184000000000005</v>
      </c>
      <c r="G266" s="165">
        <f t="shared" si="44"/>
        <v>208.23</v>
      </c>
      <c r="H266" s="165">
        <f t="shared" si="44"/>
        <v>1539.88</v>
      </c>
      <c r="I266" s="165">
        <f t="shared" si="44"/>
        <v>0.595</v>
      </c>
      <c r="J266" s="165">
        <f t="shared" si="44"/>
        <v>111.645</v>
      </c>
      <c r="K266" s="165">
        <f t="shared" si="44"/>
        <v>172.8</v>
      </c>
      <c r="L266" s="165">
        <f t="shared" si="44"/>
        <v>4.67</v>
      </c>
      <c r="M266" s="165">
        <f t="shared" si="44"/>
        <v>381.79</v>
      </c>
      <c r="N266" s="165">
        <f t="shared" si="44"/>
        <v>740.89</v>
      </c>
      <c r="O266" s="165">
        <f t="shared" si="44"/>
        <v>181.82</v>
      </c>
      <c r="P266" s="165">
        <f t="shared" si="44"/>
        <v>10.195</v>
      </c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  <c r="IS266" s="10"/>
      <c r="IT266" s="10"/>
      <c r="IU266" s="10"/>
      <c r="IV266" s="10"/>
    </row>
    <row r="267" spans="1:256" s="18" customFormat="1" ht="16.5" customHeight="1">
      <c r="A267" s="221" t="s">
        <v>179</v>
      </c>
      <c r="B267" s="221"/>
      <c r="C267" s="221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221"/>
      <c r="O267" s="221"/>
      <c r="P267" s="221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  <c r="IT267" s="10"/>
      <c r="IU267" s="10"/>
      <c r="IV267" s="10"/>
    </row>
    <row r="268" spans="1:256" s="18" customFormat="1" ht="16.5" customHeight="1">
      <c r="A268" s="222" t="s">
        <v>178</v>
      </c>
      <c r="B268" s="222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  <c r="IU268" s="10"/>
      <c r="IV268" s="10"/>
    </row>
    <row r="269" spans="1:256" s="18" customFormat="1" ht="16.5" customHeight="1">
      <c r="A269" s="215" t="s">
        <v>134</v>
      </c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7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  <c r="IU269" s="10"/>
      <c r="IV269" s="10"/>
    </row>
    <row r="270" spans="1:256" s="18" customFormat="1" ht="16.5" customHeight="1">
      <c r="A270" s="44" t="s">
        <v>63</v>
      </c>
      <c r="B270" s="32" t="s">
        <v>64</v>
      </c>
      <c r="C270" s="34" t="s">
        <v>122</v>
      </c>
      <c r="D270" s="36">
        <v>32.56</v>
      </c>
      <c r="E270" s="36">
        <v>16.64</v>
      </c>
      <c r="F270" s="36">
        <v>15.34</v>
      </c>
      <c r="G270" s="36">
        <v>30.29</v>
      </c>
      <c r="H270" s="36">
        <v>165.63</v>
      </c>
      <c r="I270" s="36">
        <v>0.075</v>
      </c>
      <c r="J270" s="36">
        <v>1.3</v>
      </c>
      <c r="K270" s="108">
        <v>48.5</v>
      </c>
      <c r="L270" s="36">
        <v>1.3</v>
      </c>
      <c r="M270" s="36">
        <v>42.33</v>
      </c>
      <c r="N270" s="36">
        <v>146.86</v>
      </c>
      <c r="O270" s="36">
        <v>17.86</v>
      </c>
      <c r="P270" s="36">
        <v>17.86</v>
      </c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  <c r="IU270" s="10"/>
      <c r="IV270" s="10"/>
    </row>
    <row r="271" spans="1:256" s="18" customFormat="1" ht="16.5" customHeight="1">
      <c r="A271" s="44" t="s">
        <v>44</v>
      </c>
      <c r="B271" s="32" t="s">
        <v>76</v>
      </c>
      <c r="C271" s="105">
        <v>150</v>
      </c>
      <c r="D271" s="36">
        <v>13.52</v>
      </c>
      <c r="E271" s="36">
        <v>3.13</v>
      </c>
      <c r="F271" s="36">
        <v>5.56</v>
      </c>
      <c r="G271" s="36">
        <v>14.38</v>
      </c>
      <c r="H271" s="36">
        <v>120</v>
      </c>
      <c r="I271" s="36">
        <v>0.05</v>
      </c>
      <c r="J271" s="36">
        <v>24.99</v>
      </c>
      <c r="K271" s="36">
        <v>0</v>
      </c>
      <c r="L271" s="36">
        <v>2.95</v>
      </c>
      <c r="M271" s="36">
        <v>85</v>
      </c>
      <c r="N271" s="36">
        <v>64.3</v>
      </c>
      <c r="O271" s="36">
        <v>31.8</v>
      </c>
      <c r="P271" s="36">
        <v>1.22</v>
      </c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  <c r="IN271" s="10"/>
      <c r="IO271" s="10"/>
      <c r="IP271" s="10"/>
      <c r="IQ271" s="10"/>
      <c r="IR271" s="10"/>
      <c r="IS271" s="10"/>
      <c r="IT271" s="10"/>
      <c r="IU271" s="10"/>
      <c r="IV271" s="10"/>
    </row>
    <row r="272" spans="1:256" s="18" customFormat="1" ht="16.5" customHeight="1">
      <c r="A272" s="44" t="s">
        <v>194</v>
      </c>
      <c r="B272" s="184" t="s">
        <v>195</v>
      </c>
      <c r="C272" s="45">
        <v>50</v>
      </c>
      <c r="D272" s="35">
        <v>5.1</v>
      </c>
      <c r="E272" s="108">
        <v>0.4</v>
      </c>
      <c r="F272" s="108">
        <v>0</v>
      </c>
      <c r="G272" s="108">
        <v>1.7</v>
      </c>
      <c r="H272" s="108">
        <v>8</v>
      </c>
      <c r="I272" s="187">
        <v>0.017</v>
      </c>
      <c r="J272" s="188">
        <v>1.5</v>
      </c>
      <c r="K272" s="189">
        <v>0</v>
      </c>
      <c r="L272" s="188">
        <v>0.05</v>
      </c>
      <c r="M272" s="188">
        <v>11.5</v>
      </c>
      <c r="N272" s="190">
        <v>21</v>
      </c>
      <c r="O272" s="188">
        <v>7</v>
      </c>
      <c r="P272" s="188">
        <v>0.3</v>
      </c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  <c r="IS272" s="10"/>
      <c r="IT272" s="10"/>
      <c r="IU272" s="10"/>
      <c r="IV272" s="10"/>
    </row>
    <row r="273" spans="1:256" s="18" customFormat="1" ht="16.5" customHeight="1">
      <c r="A273" s="44" t="s">
        <v>190</v>
      </c>
      <c r="B273" s="32" t="s">
        <v>191</v>
      </c>
      <c r="C273" s="105">
        <v>200</v>
      </c>
      <c r="D273" s="36">
        <v>9.17</v>
      </c>
      <c r="E273" s="36">
        <v>5.2</v>
      </c>
      <c r="F273" s="36">
        <v>3.63</v>
      </c>
      <c r="G273" s="36">
        <v>17.28</v>
      </c>
      <c r="H273" s="36">
        <v>118.67</v>
      </c>
      <c r="I273" s="36">
        <v>0.053</v>
      </c>
      <c r="J273" s="36">
        <v>1.6</v>
      </c>
      <c r="K273" s="36">
        <v>24</v>
      </c>
      <c r="L273" s="36">
        <v>0</v>
      </c>
      <c r="M273" s="36">
        <v>152.93</v>
      </c>
      <c r="N273" s="36">
        <v>127.87</v>
      </c>
      <c r="O273" s="36">
        <v>22.27</v>
      </c>
      <c r="P273" s="36">
        <v>0.55</v>
      </c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  <c r="IU273" s="10"/>
      <c r="IV273" s="10"/>
    </row>
    <row r="274" spans="1:256" s="18" customFormat="1" ht="16.5" customHeight="1">
      <c r="A274" s="44" t="s">
        <v>26</v>
      </c>
      <c r="B274" s="32" t="s">
        <v>27</v>
      </c>
      <c r="C274" s="105">
        <v>30</v>
      </c>
      <c r="D274" s="36">
        <v>1.25</v>
      </c>
      <c r="E274" s="36">
        <v>2.37</v>
      </c>
      <c r="F274" s="36">
        <v>0.3</v>
      </c>
      <c r="G274" s="36">
        <v>14.49</v>
      </c>
      <c r="H274" s="36">
        <v>70.5</v>
      </c>
      <c r="I274" s="36">
        <v>0.048</v>
      </c>
      <c r="J274" s="36">
        <v>0</v>
      </c>
      <c r="K274" s="36">
        <v>0</v>
      </c>
      <c r="L274" s="36">
        <v>0.39</v>
      </c>
      <c r="M274" s="36">
        <v>6.9</v>
      </c>
      <c r="N274" s="36">
        <v>26.1</v>
      </c>
      <c r="O274" s="36">
        <v>9.9</v>
      </c>
      <c r="P274" s="36">
        <v>0.6</v>
      </c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  <c r="IU274" s="10"/>
      <c r="IV274" s="10"/>
    </row>
    <row r="275" spans="1:256" s="18" customFormat="1" ht="16.5" customHeight="1">
      <c r="A275" s="85" t="s">
        <v>28</v>
      </c>
      <c r="B275" s="172"/>
      <c r="C275" s="163"/>
      <c r="D275" s="163">
        <f aca="true" t="shared" si="45" ref="D275:P275">SUM(D270:D274)</f>
        <v>61.6</v>
      </c>
      <c r="E275" s="163">
        <f t="shared" si="45"/>
        <v>27.74</v>
      </c>
      <c r="F275" s="163">
        <f t="shared" si="45"/>
        <v>24.83</v>
      </c>
      <c r="G275" s="163">
        <f t="shared" si="45"/>
        <v>78.14</v>
      </c>
      <c r="H275" s="163">
        <f t="shared" si="45"/>
        <v>482.8</v>
      </c>
      <c r="I275" s="163">
        <f t="shared" si="45"/>
        <v>0.243</v>
      </c>
      <c r="J275" s="163">
        <f t="shared" si="45"/>
        <v>29.39</v>
      </c>
      <c r="K275" s="163">
        <f t="shared" si="45"/>
        <v>72.5</v>
      </c>
      <c r="L275" s="163">
        <f t="shared" si="45"/>
        <v>4.6899999999999995</v>
      </c>
      <c r="M275" s="163">
        <f t="shared" si="45"/>
        <v>298.65999999999997</v>
      </c>
      <c r="N275" s="163">
        <f t="shared" si="45"/>
        <v>386.13000000000005</v>
      </c>
      <c r="O275" s="163">
        <f t="shared" si="45"/>
        <v>88.83</v>
      </c>
      <c r="P275" s="163">
        <f t="shared" si="45"/>
        <v>20.53</v>
      </c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  <c r="IS275" s="10"/>
      <c r="IT275" s="10"/>
      <c r="IU275" s="10"/>
      <c r="IV275" s="10"/>
    </row>
    <row r="276" spans="1:256" s="18" customFormat="1" ht="16.5" customHeight="1">
      <c r="A276" s="218" t="s">
        <v>135</v>
      </c>
      <c r="B276" s="219"/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2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  <c r="IS276" s="10"/>
      <c r="IT276" s="10"/>
      <c r="IU276" s="10"/>
      <c r="IV276" s="10"/>
    </row>
    <row r="277" spans="1:256" s="18" customFormat="1" ht="16.5" customHeight="1">
      <c r="A277" s="44" t="s">
        <v>115</v>
      </c>
      <c r="B277" s="33" t="s">
        <v>116</v>
      </c>
      <c r="C277" s="45">
        <v>250</v>
      </c>
      <c r="D277" s="36">
        <v>6.13</v>
      </c>
      <c r="E277" s="36">
        <v>2.18</v>
      </c>
      <c r="F277" s="36">
        <v>4.39</v>
      </c>
      <c r="G277" s="36">
        <v>14.29</v>
      </c>
      <c r="H277" s="36">
        <v>91.5</v>
      </c>
      <c r="I277" s="36">
        <v>0.11</v>
      </c>
      <c r="J277" s="36">
        <v>8.25</v>
      </c>
      <c r="K277" s="36">
        <v>0</v>
      </c>
      <c r="L277" s="36">
        <v>1.25</v>
      </c>
      <c r="M277" s="36">
        <v>24</v>
      </c>
      <c r="N277" s="36">
        <v>66.7</v>
      </c>
      <c r="O277" s="36">
        <v>26.65</v>
      </c>
      <c r="P277" s="36">
        <v>0.97</v>
      </c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  <c r="IS277" s="10"/>
      <c r="IT277" s="10"/>
      <c r="IU277" s="10"/>
      <c r="IV277" s="10"/>
    </row>
    <row r="278" spans="1:256" s="18" customFormat="1" ht="27.75" customHeight="1">
      <c r="A278" s="44" t="s">
        <v>75</v>
      </c>
      <c r="B278" s="32" t="s">
        <v>41</v>
      </c>
      <c r="C278" s="144" t="s">
        <v>125</v>
      </c>
      <c r="D278" s="36">
        <v>47.33</v>
      </c>
      <c r="E278" s="36">
        <v>18.18</v>
      </c>
      <c r="F278" s="36">
        <v>20.88</v>
      </c>
      <c r="G278" s="36">
        <v>22.98</v>
      </c>
      <c r="H278" s="36">
        <v>353.33</v>
      </c>
      <c r="I278" s="36">
        <v>0.1</v>
      </c>
      <c r="J278" s="36">
        <v>1.02</v>
      </c>
      <c r="K278" s="36">
        <v>85</v>
      </c>
      <c r="L278" s="36">
        <v>1.1</v>
      </c>
      <c r="M278" s="36">
        <v>57.8</v>
      </c>
      <c r="N278" s="90">
        <v>203.17</v>
      </c>
      <c r="O278" s="89">
        <v>40.17</v>
      </c>
      <c r="P278" s="90">
        <v>1.67</v>
      </c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  <c r="IU278" s="10"/>
      <c r="IV278" s="10"/>
    </row>
    <row r="279" spans="1:256" s="18" customFormat="1" ht="16.5" customHeight="1">
      <c r="A279" s="113" t="s">
        <v>59</v>
      </c>
      <c r="B279" s="109" t="s">
        <v>107</v>
      </c>
      <c r="C279" s="114" t="s">
        <v>45</v>
      </c>
      <c r="D279" s="115">
        <v>6.78</v>
      </c>
      <c r="E279" s="111">
        <v>4.78</v>
      </c>
      <c r="F279" s="111">
        <v>5.06</v>
      </c>
      <c r="G279" s="111">
        <v>26.65</v>
      </c>
      <c r="H279" s="111">
        <v>171.25</v>
      </c>
      <c r="I279" s="111">
        <v>0.04</v>
      </c>
      <c r="J279" s="111">
        <v>0</v>
      </c>
      <c r="K279" s="112">
        <v>25</v>
      </c>
      <c r="L279" s="111">
        <v>0.71</v>
      </c>
      <c r="M279" s="111">
        <v>10.63</v>
      </c>
      <c r="N279" s="116">
        <v>32.88</v>
      </c>
      <c r="O279" s="117">
        <v>7.13</v>
      </c>
      <c r="P279" s="118">
        <v>0.071</v>
      </c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  <c r="IU279" s="10"/>
      <c r="IV279" s="10"/>
    </row>
    <row r="280" spans="1:256" s="18" customFormat="1" ht="16.5" customHeight="1">
      <c r="A280" s="32" t="s">
        <v>71</v>
      </c>
      <c r="B280" s="33" t="s">
        <v>42</v>
      </c>
      <c r="C280" s="105">
        <v>200</v>
      </c>
      <c r="D280" s="36">
        <v>4.6</v>
      </c>
      <c r="E280" s="36">
        <v>0.28</v>
      </c>
      <c r="F280" s="36">
        <v>0.06</v>
      </c>
      <c r="G280" s="36">
        <v>27.88</v>
      </c>
      <c r="H280" s="36">
        <v>113.15</v>
      </c>
      <c r="I280" s="36">
        <v>0.02</v>
      </c>
      <c r="J280" s="36">
        <v>5.6</v>
      </c>
      <c r="K280" s="36">
        <v>0.06</v>
      </c>
      <c r="L280" s="36">
        <v>0.06</v>
      </c>
      <c r="M280" s="36">
        <v>10.2</v>
      </c>
      <c r="N280" s="36">
        <v>15.48</v>
      </c>
      <c r="O280" s="36">
        <v>5.04</v>
      </c>
      <c r="P280" s="36">
        <v>0.42</v>
      </c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  <c r="IQ280" s="10"/>
      <c r="IR280" s="10"/>
      <c r="IS280" s="10"/>
      <c r="IT280" s="10"/>
      <c r="IU280" s="10"/>
      <c r="IV280" s="10"/>
    </row>
    <row r="281" spans="1:256" s="18" customFormat="1" ht="16.5" customHeight="1">
      <c r="A281" s="44" t="s">
        <v>26</v>
      </c>
      <c r="B281" s="32" t="s">
        <v>105</v>
      </c>
      <c r="C281" s="105">
        <v>30</v>
      </c>
      <c r="D281" s="36">
        <v>1.74</v>
      </c>
      <c r="E281" s="36">
        <v>1.98</v>
      </c>
      <c r="F281" s="36">
        <v>0.36</v>
      </c>
      <c r="G281" s="36">
        <v>10.02</v>
      </c>
      <c r="H281" s="36">
        <v>52.2</v>
      </c>
      <c r="I281" s="36">
        <v>0.054</v>
      </c>
      <c r="J281" s="36">
        <v>0</v>
      </c>
      <c r="K281" s="36">
        <v>0</v>
      </c>
      <c r="L281" s="36">
        <v>0.42</v>
      </c>
      <c r="M281" s="36">
        <v>10.5</v>
      </c>
      <c r="N281" s="36">
        <v>47.4</v>
      </c>
      <c r="O281" s="36">
        <v>14.1</v>
      </c>
      <c r="P281" s="36">
        <v>1.17</v>
      </c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  <c r="IR281" s="10"/>
      <c r="IS281" s="10"/>
      <c r="IT281" s="10"/>
      <c r="IU281" s="10"/>
      <c r="IV281" s="10"/>
    </row>
    <row r="282" spans="1:256" s="18" customFormat="1" ht="16.5" customHeight="1">
      <c r="A282" s="44" t="s">
        <v>26</v>
      </c>
      <c r="B282" s="32" t="s">
        <v>27</v>
      </c>
      <c r="C282" s="105">
        <v>20</v>
      </c>
      <c r="D282" s="36">
        <v>0.83</v>
      </c>
      <c r="E282" s="36">
        <v>1.58</v>
      </c>
      <c r="F282" s="36">
        <v>0.2</v>
      </c>
      <c r="G282" s="36">
        <v>9.66</v>
      </c>
      <c r="H282" s="36">
        <v>47</v>
      </c>
      <c r="I282" s="36">
        <v>0.033</v>
      </c>
      <c r="J282" s="36">
        <v>0</v>
      </c>
      <c r="K282" s="36">
        <v>0</v>
      </c>
      <c r="L282" s="36">
        <v>0.26</v>
      </c>
      <c r="M282" s="36">
        <v>4.6</v>
      </c>
      <c r="N282" s="36">
        <v>17.4</v>
      </c>
      <c r="O282" s="36">
        <v>6.6</v>
      </c>
      <c r="P282" s="36">
        <v>0.4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  <c r="IS282" s="10"/>
      <c r="IT282" s="10"/>
      <c r="IU282" s="10"/>
      <c r="IV282" s="10"/>
    </row>
    <row r="283" spans="1:256" s="18" customFormat="1" ht="16.5" customHeight="1">
      <c r="A283" s="85" t="s">
        <v>37</v>
      </c>
      <c r="B283" s="162"/>
      <c r="C283" s="163"/>
      <c r="D283" s="163">
        <f aca="true" t="shared" si="46" ref="D283:P283">SUM(D277:D282)</f>
        <v>67.41</v>
      </c>
      <c r="E283" s="163">
        <f t="shared" si="46"/>
        <v>28.980000000000004</v>
      </c>
      <c r="F283" s="163">
        <f t="shared" si="46"/>
        <v>30.949999999999996</v>
      </c>
      <c r="G283" s="163">
        <f t="shared" si="46"/>
        <v>111.47999999999999</v>
      </c>
      <c r="H283" s="163">
        <f t="shared" si="46"/>
        <v>828.43</v>
      </c>
      <c r="I283" s="163">
        <f t="shared" si="46"/>
        <v>0.357</v>
      </c>
      <c r="J283" s="163">
        <f t="shared" si="46"/>
        <v>14.87</v>
      </c>
      <c r="K283" s="163">
        <f t="shared" si="46"/>
        <v>110.06</v>
      </c>
      <c r="L283" s="163">
        <f t="shared" si="46"/>
        <v>3.8</v>
      </c>
      <c r="M283" s="163">
        <f t="shared" si="46"/>
        <v>117.72999999999999</v>
      </c>
      <c r="N283" s="163">
        <f t="shared" si="46"/>
        <v>383.03</v>
      </c>
      <c r="O283" s="163">
        <f t="shared" si="46"/>
        <v>99.68999999999998</v>
      </c>
      <c r="P283" s="163">
        <f t="shared" si="46"/>
        <v>4.7010000000000005</v>
      </c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  <c r="IU283" s="10"/>
      <c r="IV283" s="10"/>
    </row>
    <row r="284" spans="1:256" s="18" customFormat="1" ht="16.5" customHeight="1">
      <c r="A284" s="146" t="s">
        <v>182</v>
      </c>
      <c r="B284" s="164"/>
      <c r="C284" s="165"/>
      <c r="D284" s="165">
        <f aca="true" t="shared" si="47" ref="D284:I284">SUM(D283,D275)</f>
        <v>129.01</v>
      </c>
      <c r="E284" s="165">
        <f t="shared" si="47"/>
        <v>56.72</v>
      </c>
      <c r="F284" s="165">
        <f t="shared" si="47"/>
        <v>55.779999999999994</v>
      </c>
      <c r="G284" s="165">
        <f t="shared" si="47"/>
        <v>189.62</v>
      </c>
      <c r="H284" s="165">
        <f t="shared" si="47"/>
        <v>1311.23</v>
      </c>
      <c r="I284" s="165">
        <f t="shared" si="47"/>
        <v>0.6</v>
      </c>
      <c r="J284" s="165">
        <f>SUM(J275,J283)</f>
        <v>44.26</v>
      </c>
      <c r="K284" s="165">
        <f>SUM(K275,K283)</f>
        <v>182.56</v>
      </c>
      <c r="L284" s="165">
        <f>SUM(L283,L275)</f>
        <v>8.489999999999998</v>
      </c>
      <c r="M284" s="165">
        <f>SUM(M283,M275)</f>
        <v>416.39</v>
      </c>
      <c r="N284" s="165">
        <f>SUM(N283,N275)</f>
        <v>769.1600000000001</v>
      </c>
      <c r="O284" s="165">
        <f>SUM(O283,O275)</f>
        <v>188.51999999999998</v>
      </c>
      <c r="P284" s="165">
        <f>SUM(P283,P275)</f>
        <v>25.231</v>
      </c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  <c r="IS284" s="10"/>
      <c r="IT284" s="10"/>
      <c r="IU284" s="10"/>
      <c r="IV284" s="10"/>
    </row>
    <row r="285" spans="1:256" s="18" customFormat="1" ht="16.5" customHeight="1">
      <c r="A285" s="222" t="s">
        <v>181</v>
      </c>
      <c r="B285" s="222"/>
      <c r="C285" s="222"/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  <c r="IU285" s="10"/>
      <c r="IV285" s="10"/>
    </row>
    <row r="286" spans="1:256" s="18" customFormat="1" ht="16.5" customHeight="1">
      <c r="A286" s="215" t="s">
        <v>134</v>
      </c>
      <c r="B286" s="216"/>
      <c r="C286" s="216"/>
      <c r="D286" s="216"/>
      <c r="E286" s="216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7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  <c r="IS286" s="10"/>
      <c r="IT286" s="10"/>
      <c r="IU286" s="10"/>
      <c r="IV286" s="10"/>
    </row>
    <row r="287" spans="1:256" s="18" customFormat="1" ht="33" customHeight="1">
      <c r="A287" s="44" t="s">
        <v>49</v>
      </c>
      <c r="B287" s="32" t="s">
        <v>110</v>
      </c>
      <c r="C287" s="34" t="s">
        <v>46</v>
      </c>
      <c r="D287" s="36">
        <v>12.31</v>
      </c>
      <c r="E287" s="36">
        <v>4.09</v>
      </c>
      <c r="F287" s="36">
        <v>4.07</v>
      </c>
      <c r="G287" s="36">
        <v>32.09</v>
      </c>
      <c r="H287" s="36">
        <v>177</v>
      </c>
      <c r="I287" s="36">
        <v>0.03</v>
      </c>
      <c r="J287" s="36">
        <v>0</v>
      </c>
      <c r="K287" s="36">
        <v>20</v>
      </c>
      <c r="L287" s="36">
        <v>0.25</v>
      </c>
      <c r="M287" s="36">
        <v>5.7</v>
      </c>
      <c r="N287" s="36">
        <v>67</v>
      </c>
      <c r="O287" s="36">
        <v>21.8</v>
      </c>
      <c r="P287" s="36">
        <v>0.45</v>
      </c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  <c r="IU287" s="10"/>
      <c r="IV287" s="10"/>
    </row>
    <row r="288" spans="1:256" s="18" customFormat="1" ht="16.5" customHeight="1">
      <c r="A288" s="32" t="s">
        <v>96</v>
      </c>
      <c r="B288" s="33" t="s">
        <v>24</v>
      </c>
      <c r="C288" s="34" t="s">
        <v>25</v>
      </c>
      <c r="D288" s="35">
        <v>1.3</v>
      </c>
      <c r="E288" s="36">
        <v>0.2</v>
      </c>
      <c r="F288" s="36">
        <v>0</v>
      </c>
      <c r="G288" s="36">
        <v>15</v>
      </c>
      <c r="H288" s="36">
        <v>65</v>
      </c>
      <c r="I288" s="36">
        <v>0.001</v>
      </c>
      <c r="J288" s="36">
        <v>0.1</v>
      </c>
      <c r="K288" s="36">
        <v>0.001</v>
      </c>
      <c r="L288" s="36">
        <v>0</v>
      </c>
      <c r="M288" s="36">
        <v>5.25</v>
      </c>
      <c r="N288" s="36">
        <v>8.24</v>
      </c>
      <c r="O288" s="36">
        <v>4.4</v>
      </c>
      <c r="P288" s="36">
        <v>0.87</v>
      </c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  <c r="IR288" s="10"/>
      <c r="IS288" s="10"/>
      <c r="IT288" s="10"/>
      <c r="IU288" s="10"/>
      <c r="IV288" s="10"/>
    </row>
    <row r="289" spans="1:256" s="18" customFormat="1" ht="27" customHeight="1">
      <c r="A289" s="44" t="s">
        <v>117</v>
      </c>
      <c r="B289" s="33" t="s">
        <v>208</v>
      </c>
      <c r="C289" s="105">
        <v>120</v>
      </c>
      <c r="D289" s="89">
        <v>10.68</v>
      </c>
      <c r="E289" s="89">
        <v>0.48</v>
      </c>
      <c r="F289" s="89">
        <v>0.48</v>
      </c>
      <c r="G289" s="89">
        <v>11.85</v>
      </c>
      <c r="H289" s="89">
        <v>53.16</v>
      </c>
      <c r="I289" s="89">
        <v>0.04</v>
      </c>
      <c r="J289" s="89">
        <v>12</v>
      </c>
      <c r="K289" s="89">
        <v>0</v>
      </c>
      <c r="L289" s="89">
        <v>0</v>
      </c>
      <c r="M289" s="89">
        <v>19.2</v>
      </c>
      <c r="N289" s="89">
        <v>13.32</v>
      </c>
      <c r="O289" s="89">
        <v>10.8</v>
      </c>
      <c r="P289" s="89">
        <v>2.64</v>
      </c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  <c r="IU289" s="10"/>
      <c r="IV289" s="10"/>
    </row>
    <row r="290" spans="1:256" s="18" customFormat="1" ht="16.5" customHeight="1">
      <c r="A290" s="44" t="s">
        <v>26</v>
      </c>
      <c r="B290" s="32" t="s">
        <v>27</v>
      </c>
      <c r="C290" s="105">
        <v>30</v>
      </c>
      <c r="D290" s="36">
        <v>1.25</v>
      </c>
      <c r="E290" s="36">
        <v>2.37</v>
      </c>
      <c r="F290" s="36">
        <v>0.3</v>
      </c>
      <c r="G290" s="36">
        <v>14.49</v>
      </c>
      <c r="H290" s="36">
        <v>70.5</v>
      </c>
      <c r="I290" s="36">
        <v>0.048</v>
      </c>
      <c r="J290" s="36">
        <v>0</v>
      </c>
      <c r="K290" s="36">
        <v>0</v>
      </c>
      <c r="L290" s="36">
        <v>0.39</v>
      </c>
      <c r="M290" s="36">
        <v>6.9</v>
      </c>
      <c r="N290" s="36">
        <v>26.1</v>
      </c>
      <c r="O290" s="36">
        <v>9.9</v>
      </c>
      <c r="P290" s="36">
        <v>0.6</v>
      </c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  <c r="IN290" s="10"/>
      <c r="IO290" s="10"/>
      <c r="IP290" s="10"/>
      <c r="IQ290" s="10"/>
      <c r="IR290" s="10"/>
      <c r="IS290" s="10"/>
      <c r="IT290" s="10"/>
      <c r="IU290" s="10"/>
      <c r="IV290" s="10"/>
    </row>
    <row r="291" spans="1:256" s="18" customFormat="1" ht="16.5" customHeight="1">
      <c r="A291" s="85" t="s">
        <v>28</v>
      </c>
      <c r="B291" s="162"/>
      <c r="C291" s="163"/>
      <c r="D291" s="163">
        <f aca="true" t="shared" si="48" ref="D291:P291">SUM(D287:D290)</f>
        <v>25.54</v>
      </c>
      <c r="E291" s="163">
        <f t="shared" si="48"/>
        <v>7.14</v>
      </c>
      <c r="F291" s="163">
        <f t="shared" si="48"/>
        <v>4.8500000000000005</v>
      </c>
      <c r="G291" s="163">
        <f t="shared" si="48"/>
        <v>73.43</v>
      </c>
      <c r="H291" s="163">
        <f t="shared" si="48"/>
        <v>365.65999999999997</v>
      </c>
      <c r="I291" s="163">
        <f t="shared" si="48"/>
        <v>0.11900000000000001</v>
      </c>
      <c r="J291" s="163">
        <f t="shared" si="48"/>
        <v>12.1</v>
      </c>
      <c r="K291" s="163">
        <f t="shared" si="48"/>
        <v>20.001</v>
      </c>
      <c r="L291" s="163">
        <f t="shared" si="48"/>
        <v>0.64</v>
      </c>
      <c r="M291" s="163">
        <f t="shared" si="48"/>
        <v>37.05</v>
      </c>
      <c r="N291" s="163">
        <f t="shared" si="48"/>
        <v>114.66</v>
      </c>
      <c r="O291" s="163">
        <f t="shared" si="48"/>
        <v>46.9</v>
      </c>
      <c r="P291" s="163">
        <f t="shared" si="48"/>
        <v>4.56</v>
      </c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  <c r="IR291" s="10"/>
      <c r="IS291" s="10"/>
      <c r="IT291" s="10"/>
      <c r="IU291" s="10"/>
      <c r="IV291" s="10"/>
    </row>
    <row r="292" spans="1:256" s="18" customFormat="1" ht="16.5" customHeight="1">
      <c r="A292" s="218" t="s">
        <v>135</v>
      </c>
      <c r="B292" s="219"/>
      <c r="C292" s="219"/>
      <c r="D292" s="219"/>
      <c r="E292" s="219"/>
      <c r="F292" s="219"/>
      <c r="G292" s="219"/>
      <c r="H292" s="219"/>
      <c r="I292" s="219"/>
      <c r="J292" s="219"/>
      <c r="K292" s="219"/>
      <c r="L292" s="219"/>
      <c r="M292" s="219"/>
      <c r="N292" s="219"/>
      <c r="O292" s="219"/>
      <c r="P292" s="22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  <c r="IN292" s="10"/>
      <c r="IO292" s="10"/>
      <c r="IP292" s="10"/>
      <c r="IQ292" s="10"/>
      <c r="IR292" s="10"/>
      <c r="IS292" s="10"/>
      <c r="IT292" s="10"/>
      <c r="IU292" s="10"/>
      <c r="IV292" s="10"/>
    </row>
    <row r="293" spans="1:256" s="18" customFormat="1" ht="16.5" customHeight="1">
      <c r="A293" s="44" t="s">
        <v>81</v>
      </c>
      <c r="B293" s="33" t="s">
        <v>77</v>
      </c>
      <c r="C293" s="45" t="s">
        <v>36</v>
      </c>
      <c r="D293" s="36">
        <v>8.25</v>
      </c>
      <c r="E293" s="36">
        <v>1.74</v>
      </c>
      <c r="F293" s="36">
        <v>4.89</v>
      </c>
      <c r="G293" s="36">
        <v>8.48</v>
      </c>
      <c r="H293" s="36">
        <v>84.75</v>
      </c>
      <c r="I293" s="36">
        <v>0.06</v>
      </c>
      <c r="J293" s="36">
        <v>18.47</v>
      </c>
      <c r="K293" s="36">
        <v>0</v>
      </c>
      <c r="L293" s="36">
        <v>2.37</v>
      </c>
      <c r="M293" s="36">
        <v>43.33</v>
      </c>
      <c r="N293" s="36">
        <v>47.63</v>
      </c>
      <c r="O293" s="36">
        <v>22.25</v>
      </c>
      <c r="P293" s="36">
        <v>0.8</v>
      </c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  <c r="IL293" s="10"/>
      <c r="IM293" s="10"/>
      <c r="IN293" s="10"/>
      <c r="IO293" s="10"/>
      <c r="IP293" s="10"/>
      <c r="IQ293" s="10"/>
      <c r="IR293" s="10"/>
      <c r="IS293" s="10"/>
      <c r="IT293" s="10"/>
      <c r="IU293" s="10"/>
      <c r="IV293" s="10"/>
    </row>
    <row r="294" spans="1:256" s="18" customFormat="1" ht="16.5" customHeight="1">
      <c r="A294" s="44" t="s">
        <v>80</v>
      </c>
      <c r="B294" s="32" t="s">
        <v>78</v>
      </c>
      <c r="C294" s="34" t="s">
        <v>122</v>
      </c>
      <c r="D294" s="36">
        <v>41.87</v>
      </c>
      <c r="E294" s="36">
        <v>14.8</v>
      </c>
      <c r="F294" s="36">
        <v>18.8</v>
      </c>
      <c r="G294" s="36">
        <v>11.6</v>
      </c>
      <c r="H294" s="36">
        <v>274</v>
      </c>
      <c r="I294" s="36">
        <v>0.088</v>
      </c>
      <c r="J294" s="36">
        <v>1.15</v>
      </c>
      <c r="K294" s="36">
        <v>22.5</v>
      </c>
      <c r="L294" s="36">
        <v>1.83</v>
      </c>
      <c r="M294" s="36">
        <v>57</v>
      </c>
      <c r="N294" s="90">
        <v>218.38</v>
      </c>
      <c r="O294" s="89">
        <v>28.38</v>
      </c>
      <c r="P294" s="90">
        <v>0.76</v>
      </c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  <c r="IU294" s="10"/>
      <c r="IV294" s="10"/>
    </row>
    <row r="295" spans="1:256" s="18" customFormat="1" ht="27" customHeight="1">
      <c r="A295" s="44" t="s">
        <v>79</v>
      </c>
      <c r="B295" s="32" t="s">
        <v>82</v>
      </c>
      <c r="C295" s="105">
        <v>150</v>
      </c>
      <c r="D295" s="36">
        <v>13.44</v>
      </c>
      <c r="E295" s="36">
        <v>3.59</v>
      </c>
      <c r="F295" s="36">
        <v>6.1</v>
      </c>
      <c r="G295" s="36">
        <v>19.36</v>
      </c>
      <c r="H295" s="36">
        <v>147</v>
      </c>
      <c r="I295" s="36">
        <v>0.11</v>
      </c>
      <c r="J295" s="36">
        <v>4.29</v>
      </c>
      <c r="K295" s="36">
        <v>38</v>
      </c>
      <c r="L295" s="36">
        <v>0.3</v>
      </c>
      <c r="M295" s="36">
        <v>49.8</v>
      </c>
      <c r="N295" s="36">
        <v>82.6</v>
      </c>
      <c r="O295" s="36">
        <v>26</v>
      </c>
      <c r="P295" s="36">
        <v>0.82</v>
      </c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  <c r="IS295" s="10"/>
      <c r="IT295" s="10"/>
      <c r="IU295" s="10"/>
      <c r="IV295" s="10"/>
    </row>
    <row r="296" spans="1:256" s="18" customFormat="1" ht="16.5" customHeight="1">
      <c r="A296" s="44" t="s">
        <v>188</v>
      </c>
      <c r="B296" s="32" t="s">
        <v>189</v>
      </c>
      <c r="C296" s="105">
        <v>200</v>
      </c>
      <c r="D296" s="36">
        <v>5.59</v>
      </c>
      <c r="E296" s="36">
        <v>0.24</v>
      </c>
      <c r="F296" s="36">
        <v>0.14</v>
      </c>
      <c r="G296" s="36">
        <v>27.83</v>
      </c>
      <c r="H296" s="36">
        <v>113.33</v>
      </c>
      <c r="I296" s="36">
        <v>0.014</v>
      </c>
      <c r="J296" s="36">
        <v>1.72</v>
      </c>
      <c r="K296" s="36">
        <v>0</v>
      </c>
      <c r="L296" s="36">
        <v>0.16</v>
      </c>
      <c r="M296" s="36">
        <v>15.44</v>
      </c>
      <c r="N296" s="36">
        <v>6.22</v>
      </c>
      <c r="O296" s="36">
        <v>3.55</v>
      </c>
      <c r="P296" s="36">
        <v>0.61</v>
      </c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  <c r="IU296" s="10"/>
      <c r="IV296" s="10"/>
    </row>
    <row r="297" spans="1:256" s="18" customFormat="1" ht="16.5" customHeight="1">
      <c r="A297" s="44" t="s">
        <v>26</v>
      </c>
      <c r="B297" s="32" t="s">
        <v>105</v>
      </c>
      <c r="C297" s="105">
        <v>30</v>
      </c>
      <c r="D297" s="36">
        <v>1.74</v>
      </c>
      <c r="E297" s="36">
        <v>1.98</v>
      </c>
      <c r="F297" s="36">
        <v>0.36</v>
      </c>
      <c r="G297" s="36">
        <v>10.02</v>
      </c>
      <c r="H297" s="36">
        <v>52.2</v>
      </c>
      <c r="I297" s="36">
        <v>0.054</v>
      </c>
      <c r="J297" s="36">
        <v>0</v>
      </c>
      <c r="K297" s="36">
        <v>0</v>
      </c>
      <c r="L297" s="36">
        <v>0.42</v>
      </c>
      <c r="M297" s="36">
        <v>10.5</v>
      </c>
      <c r="N297" s="36">
        <v>47.4</v>
      </c>
      <c r="O297" s="36">
        <v>14.1</v>
      </c>
      <c r="P297" s="36">
        <v>1.17</v>
      </c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  <c r="IN297" s="10"/>
      <c r="IO297" s="10"/>
      <c r="IP297" s="10"/>
      <c r="IQ297" s="10"/>
      <c r="IR297" s="10"/>
      <c r="IS297" s="10"/>
      <c r="IT297" s="10"/>
      <c r="IU297" s="10"/>
      <c r="IV297" s="10"/>
    </row>
    <row r="298" spans="1:256" s="18" customFormat="1" ht="16.5" customHeight="1">
      <c r="A298" s="44" t="s">
        <v>26</v>
      </c>
      <c r="B298" s="32" t="s">
        <v>27</v>
      </c>
      <c r="C298" s="105">
        <v>20</v>
      </c>
      <c r="D298" s="36">
        <v>0.83</v>
      </c>
      <c r="E298" s="36">
        <v>1.58</v>
      </c>
      <c r="F298" s="36">
        <v>0.2</v>
      </c>
      <c r="G298" s="36">
        <v>9.66</v>
      </c>
      <c r="H298" s="36">
        <v>47</v>
      </c>
      <c r="I298" s="36">
        <v>0.033</v>
      </c>
      <c r="J298" s="36">
        <v>0</v>
      </c>
      <c r="K298" s="36">
        <v>0</v>
      </c>
      <c r="L298" s="36">
        <v>0.26</v>
      </c>
      <c r="M298" s="36">
        <v>4.6</v>
      </c>
      <c r="N298" s="36">
        <v>17.4</v>
      </c>
      <c r="O298" s="36">
        <v>6.6</v>
      </c>
      <c r="P298" s="36">
        <v>0.4</v>
      </c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  <c r="IU298" s="10"/>
      <c r="IV298" s="10"/>
    </row>
    <row r="299" spans="1:256" s="18" customFormat="1" ht="16.5" customHeight="1">
      <c r="A299" s="85" t="s">
        <v>37</v>
      </c>
      <c r="B299" s="177"/>
      <c r="C299" s="178"/>
      <c r="D299" s="158">
        <f aca="true" t="shared" si="49" ref="D299:P299">SUM(D293:D298)</f>
        <v>71.71999999999998</v>
      </c>
      <c r="E299" s="158">
        <f t="shared" si="49"/>
        <v>23.93</v>
      </c>
      <c r="F299" s="158">
        <f t="shared" si="49"/>
        <v>30.49</v>
      </c>
      <c r="G299" s="158">
        <f t="shared" si="49"/>
        <v>86.94999999999999</v>
      </c>
      <c r="H299" s="158">
        <f t="shared" si="49"/>
        <v>718.2800000000001</v>
      </c>
      <c r="I299" s="158">
        <f t="shared" si="49"/>
        <v>0.359</v>
      </c>
      <c r="J299" s="158">
        <f t="shared" si="49"/>
        <v>25.629999999999995</v>
      </c>
      <c r="K299" s="158">
        <f t="shared" si="49"/>
        <v>60.5</v>
      </c>
      <c r="L299" s="158">
        <f t="shared" si="49"/>
        <v>5.34</v>
      </c>
      <c r="M299" s="158">
        <f t="shared" si="49"/>
        <v>180.67</v>
      </c>
      <c r="N299" s="158">
        <f t="shared" si="49"/>
        <v>419.63</v>
      </c>
      <c r="O299" s="158">
        <f t="shared" si="49"/>
        <v>100.87999999999998</v>
      </c>
      <c r="P299" s="158">
        <f t="shared" si="49"/>
        <v>4.5600000000000005</v>
      </c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  <c r="IU299" s="10"/>
      <c r="IV299" s="10"/>
    </row>
    <row r="300" spans="1:256" s="18" customFormat="1" ht="16.5" customHeight="1">
      <c r="A300" s="146" t="s">
        <v>183</v>
      </c>
      <c r="B300" s="179"/>
      <c r="C300" s="180"/>
      <c r="D300" s="181">
        <f aca="true" t="shared" si="50" ref="D300:M300">SUM(D299,D291)</f>
        <v>97.25999999999999</v>
      </c>
      <c r="E300" s="181">
        <f t="shared" si="50"/>
        <v>31.07</v>
      </c>
      <c r="F300" s="181">
        <f t="shared" si="50"/>
        <v>35.339999999999996</v>
      </c>
      <c r="G300" s="181">
        <f t="shared" si="50"/>
        <v>160.38</v>
      </c>
      <c r="H300" s="181">
        <f t="shared" si="50"/>
        <v>1083.94</v>
      </c>
      <c r="I300" s="181">
        <f t="shared" si="50"/>
        <v>0.478</v>
      </c>
      <c r="J300" s="181">
        <f t="shared" si="50"/>
        <v>37.73</v>
      </c>
      <c r="K300" s="181">
        <f t="shared" si="50"/>
        <v>80.501</v>
      </c>
      <c r="L300" s="181">
        <f t="shared" si="50"/>
        <v>5.9799999999999995</v>
      </c>
      <c r="M300" s="181">
        <f t="shared" si="50"/>
        <v>217.71999999999997</v>
      </c>
      <c r="N300" s="181">
        <f>SUM(N291,N299)</f>
        <v>534.29</v>
      </c>
      <c r="O300" s="181">
        <f>SUM(O299,O291)</f>
        <v>147.77999999999997</v>
      </c>
      <c r="P300" s="181">
        <f>SUM(P299,P291)</f>
        <v>9.120000000000001</v>
      </c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  <c r="IU300" s="10"/>
      <c r="IV300" s="10"/>
    </row>
    <row r="301" spans="1:256" s="18" customFormat="1" ht="16.5" customHeight="1">
      <c r="A301" s="222" t="s">
        <v>184</v>
      </c>
      <c r="B301" s="222"/>
      <c r="C301" s="222"/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  <c r="IS301" s="10"/>
      <c r="IT301" s="10"/>
      <c r="IU301" s="10"/>
      <c r="IV301" s="10"/>
    </row>
    <row r="302" spans="1:256" s="18" customFormat="1" ht="16.5" customHeight="1">
      <c r="A302" s="215" t="s">
        <v>134</v>
      </c>
      <c r="B302" s="216"/>
      <c r="C302" s="216"/>
      <c r="D302" s="216"/>
      <c r="E302" s="216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7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  <c r="IN302" s="10"/>
      <c r="IO302" s="10"/>
      <c r="IP302" s="10"/>
      <c r="IQ302" s="10"/>
      <c r="IR302" s="10"/>
      <c r="IS302" s="10"/>
      <c r="IT302" s="10"/>
      <c r="IU302" s="10"/>
      <c r="IV302" s="10"/>
    </row>
    <row r="303" spans="1:256" s="18" customFormat="1" ht="19.5" customHeight="1">
      <c r="A303" s="96" t="s">
        <v>55</v>
      </c>
      <c r="B303" s="95" t="s">
        <v>48</v>
      </c>
      <c r="C303" s="48" t="s">
        <v>205</v>
      </c>
      <c r="D303" s="90">
        <v>23.68</v>
      </c>
      <c r="E303" s="90">
        <v>11.66</v>
      </c>
      <c r="F303" s="90">
        <v>11.69</v>
      </c>
      <c r="G303" s="90">
        <v>10.03</v>
      </c>
      <c r="H303" s="90">
        <v>156.7</v>
      </c>
      <c r="I303" s="90">
        <v>0.064</v>
      </c>
      <c r="J303" s="90">
        <v>0.2</v>
      </c>
      <c r="K303" s="90">
        <v>254.66</v>
      </c>
      <c r="L303" s="90">
        <v>0.72</v>
      </c>
      <c r="M303" s="90">
        <v>83.74</v>
      </c>
      <c r="N303" s="90">
        <v>184.8</v>
      </c>
      <c r="O303" s="90">
        <v>13.86</v>
      </c>
      <c r="P303" s="90">
        <v>2.056</v>
      </c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  <c r="IU303" s="10"/>
      <c r="IV303" s="10"/>
    </row>
    <row r="304" spans="1:256" s="18" customFormat="1" ht="19.5" customHeight="1">
      <c r="A304" s="96" t="s">
        <v>112</v>
      </c>
      <c r="B304" s="32" t="s">
        <v>30</v>
      </c>
      <c r="C304" s="48">
        <v>50</v>
      </c>
      <c r="D304" s="90">
        <v>10.44</v>
      </c>
      <c r="E304" s="90">
        <v>1.55</v>
      </c>
      <c r="F304" s="90">
        <v>2.2</v>
      </c>
      <c r="G304" s="90">
        <v>9</v>
      </c>
      <c r="H304" s="90">
        <v>41.8</v>
      </c>
      <c r="I304" s="90">
        <v>0.05</v>
      </c>
      <c r="J304" s="90">
        <v>5.5</v>
      </c>
      <c r="K304" s="90">
        <v>0</v>
      </c>
      <c r="L304" s="90">
        <v>1.2</v>
      </c>
      <c r="M304" s="90">
        <v>10.73</v>
      </c>
      <c r="N304" s="90">
        <v>29.98</v>
      </c>
      <c r="O304" s="90">
        <v>10.4</v>
      </c>
      <c r="P304" s="90">
        <v>0.34</v>
      </c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  <c r="IU304" s="10"/>
      <c r="IV304" s="10"/>
    </row>
    <row r="305" spans="1:256" s="18" customFormat="1" ht="16.5" customHeight="1">
      <c r="A305" s="44" t="s">
        <v>57</v>
      </c>
      <c r="B305" s="33" t="s">
        <v>31</v>
      </c>
      <c r="C305" s="34" t="s">
        <v>32</v>
      </c>
      <c r="D305" s="36">
        <v>2.36</v>
      </c>
      <c r="E305" s="36">
        <v>0.093</v>
      </c>
      <c r="F305" s="36">
        <v>0.014</v>
      </c>
      <c r="G305" s="36">
        <v>16</v>
      </c>
      <c r="H305" s="36">
        <v>60</v>
      </c>
      <c r="I305" s="36">
        <v>0</v>
      </c>
      <c r="J305" s="36">
        <v>1.89</v>
      </c>
      <c r="K305" s="36">
        <v>0</v>
      </c>
      <c r="L305" s="36">
        <v>0</v>
      </c>
      <c r="M305" s="36">
        <v>12.53</v>
      </c>
      <c r="N305" s="90">
        <v>3.2</v>
      </c>
      <c r="O305" s="90">
        <v>1.73</v>
      </c>
      <c r="P305" s="90">
        <v>0.28</v>
      </c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  <c r="IS305" s="10"/>
      <c r="IT305" s="10"/>
      <c r="IU305" s="10"/>
      <c r="IV305" s="10"/>
    </row>
    <row r="306" spans="1:256" s="18" customFormat="1" ht="27.75" customHeight="1">
      <c r="A306" s="44" t="s">
        <v>117</v>
      </c>
      <c r="B306" s="33" t="s">
        <v>208</v>
      </c>
      <c r="C306" s="105">
        <v>120</v>
      </c>
      <c r="D306" s="89">
        <v>10.68</v>
      </c>
      <c r="E306" s="89">
        <v>0.48</v>
      </c>
      <c r="F306" s="89">
        <v>0.48</v>
      </c>
      <c r="G306" s="89">
        <v>11.85</v>
      </c>
      <c r="H306" s="89">
        <v>53.16</v>
      </c>
      <c r="I306" s="89">
        <v>0.04</v>
      </c>
      <c r="J306" s="89">
        <v>12</v>
      </c>
      <c r="K306" s="89">
        <v>0</v>
      </c>
      <c r="L306" s="89">
        <v>0</v>
      </c>
      <c r="M306" s="89">
        <v>19.2</v>
      </c>
      <c r="N306" s="89">
        <v>13.32</v>
      </c>
      <c r="O306" s="89">
        <v>10.8</v>
      </c>
      <c r="P306" s="89">
        <v>2.64</v>
      </c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  <c r="IU306" s="10"/>
      <c r="IV306" s="10"/>
    </row>
    <row r="307" spans="1:256" s="18" customFormat="1" ht="16.5" customHeight="1">
      <c r="A307" s="44" t="s">
        <v>26</v>
      </c>
      <c r="B307" s="32" t="s">
        <v>27</v>
      </c>
      <c r="C307" s="105">
        <v>30</v>
      </c>
      <c r="D307" s="36">
        <v>1.25</v>
      </c>
      <c r="E307" s="36">
        <v>2.37</v>
      </c>
      <c r="F307" s="36">
        <v>0.3</v>
      </c>
      <c r="G307" s="36">
        <v>14.49</v>
      </c>
      <c r="H307" s="36">
        <v>70.5</v>
      </c>
      <c r="I307" s="36">
        <v>0.048</v>
      </c>
      <c r="J307" s="36">
        <v>0</v>
      </c>
      <c r="K307" s="36">
        <v>0</v>
      </c>
      <c r="L307" s="36">
        <v>0.39</v>
      </c>
      <c r="M307" s="36">
        <v>6.9</v>
      </c>
      <c r="N307" s="36">
        <v>26.1</v>
      </c>
      <c r="O307" s="36">
        <v>9.9</v>
      </c>
      <c r="P307" s="36">
        <v>0.6</v>
      </c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  <c r="IS307" s="10"/>
      <c r="IT307" s="10"/>
      <c r="IU307" s="10"/>
      <c r="IV307" s="10"/>
    </row>
    <row r="308" spans="1:256" s="18" customFormat="1" ht="16.5" customHeight="1">
      <c r="A308" s="85" t="s">
        <v>28</v>
      </c>
      <c r="B308" s="177"/>
      <c r="C308" s="178"/>
      <c r="D308" s="158">
        <f aca="true" t="shared" si="51" ref="D308:P308">SUM(D303:D307)</f>
        <v>48.41</v>
      </c>
      <c r="E308" s="158">
        <f t="shared" si="51"/>
        <v>16.153000000000002</v>
      </c>
      <c r="F308" s="158">
        <f t="shared" si="51"/>
        <v>14.684000000000001</v>
      </c>
      <c r="G308" s="158">
        <f t="shared" si="51"/>
        <v>61.370000000000005</v>
      </c>
      <c r="H308" s="158">
        <f t="shared" si="51"/>
        <v>382.15999999999997</v>
      </c>
      <c r="I308" s="158">
        <f t="shared" si="51"/>
        <v>0.202</v>
      </c>
      <c r="J308" s="158">
        <f t="shared" si="51"/>
        <v>19.59</v>
      </c>
      <c r="K308" s="158">
        <f t="shared" si="51"/>
        <v>254.66</v>
      </c>
      <c r="L308" s="158">
        <f t="shared" si="51"/>
        <v>2.31</v>
      </c>
      <c r="M308" s="158">
        <f t="shared" si="51"/>
        <v>133.1</v>
      </c>
      <c r="N308" s="158">
        <f t="shared" si="51"/>
        <v>257.4</v>
      </c>
      <c r="O308" s="158">
        <f t="shared" si="51"/>
        <v>46.69</v>
      </c>
      <c r="P308" s="158">
        <f t="shared" si="51"/>
        <v>5.916</v>
      </c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  <c r="IS308" s="10"/>
      <c r="IT308" s="10"/>
      <c r="IU308" s="10"/>
      <c r="IV308" s="10"/>
    </row>
    <row r="309" spans="1:256" s="18" customFormat="1" ht="16.5" customHeight="1">
      <c r="A309" s="218" t="s">
        <v>135</v>
      </c>
      <c r="B309" s="219"/>
      <c r="C309" s="219"/>
      <c r="D309" s="219"/>
      <c r="E309" s="219"/>
      <c r="F309" s="219"/>
      <c r="G309" s="219"/>
      <c r="H309" s="219"/>
      <c r="I309" s="219"/>
      <c r="J309" s="219"/>
      <c r="K309" s="219"/>
      <c r="L309" s="219"/>
      <c r="M309" s="219"/>
      <c r="N309" s="219"/>
      <c r="O309" s="219"/>
      <c r="P309" s="22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  <c r="IS309" s="10"/>
      <c r="IT309" s="10"/>
      <c r="IU309" s="10"/>
      <c r="IV309" s="10"/>
    </row>
    <row r="310" spans="1:256" s="18" customFormat="1" ht="27.75" customHeight="1">
      <c r="A310" s="32" t="s">
        <v>72</v>
      </c>
      <c r="B310" s="94" t="s">
        <v>73</v>
      </c>
      <c r="C310" s="45">
        <v>250</v>
      </c>
      <c r="D310" s="36">
        <v>6.54</v>
      </c>
      <c r="E310" s="36">
        <v>2.68</v>
      </c>
      <c r="F310" s="36">
        <v>2.84</v>
      </c>
      <c r="G310" s="36">
        <v>17.14</v>
      </c>
      <c r="H310" s="36">
        <v>104.75</v>
      </c>
      <c r="I310" s="89">
        <v>0.11</v>
      </c>
      <c r="J310" s="90">
        <v>8.25</v>
      </c>
      <c r="K310" s="90">
        <v>0</v>
      </c>
      <c r="L310" s="90">
        <v>1.42</v>
      </c>
      <c r="M310" s="90">
        <v>24.6</v>
      </c>
      <c r="N310" s="90">
        <v>66.65</v>
      </c>
      <c r="O310" s="90">
        <v>27</v>
      </c>
      <c r="P310" s="90">
        <v>1.08</v>
      </c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  <c r="IS310" s="10"/>
      <c r="IT310" s="10"/>
      <c r="IU310" s="10"/>
      <c r="IV310" s="10"/>
    </row>
    <row r="311" spans="1:256" s="18" customFormat="1" ht="16.5" customHeight="1">
      <c r="A311" s="44" t="s">
        <v>63</v>
      </c>
      <c r="B311" s="32" t="s">
        <v>64</v>
      </c>
      <c r="C311" s="34" t="s">
        <v>122</v>
      </c>
      <c r="D311" s="36">
        <v>32.56</v>
      </c>
      <c r="E311" s="36">
        <v>16.64</v>
      </c>
      <c r="F311" s="36">
        <v>15.34</v>
      </c>
      <c r="G311" s="36">
        <v>30.29</v>
      </c>
      <c r="H311" s="36">
        <v>165.63</v>
      </c>
      <c r="I311" s="36">
        <v>0.075</v>
      </c>
      <c r="J311" s="36">
        <v>1.3</v>
      </c>
      <c r="K311" s="36">
        <v>48.5</v>
      </c>
      <c r="L311" s="108">
        <v>1.3</v>
      </c>
      <c r="M311" s="36">
        <v>42.33</v>
      </c>
      <c r="N311" s="36">
        <v>146.86</v>
      </c>
      <c r="O311" s="36">
        <v>17.86</v>
      </c>
      <c r="P311" s="36">
        <v>1.38</v>
      </c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  <c r="IU311" s="10"/>
      <c r="IV311" s="10"/>
    </row>
    <row r="312" spans="1:256" s="18" customFormat="1" ht="16.5" customHeight="1">
      <c r="A312" s="99" t="s">
        <v>60</v>
      </c>
      <c r="B312" s="32" t="s">
        <v>108</v>
      </c>
      <c r="C312" s="45" t="s">
        <v>45</v>
      </c>
      <c r="D312" s="35">
        <v>9.16</v>
      </c>
      <c r="E312" s="45">
        <v>8.86</v>
      </c>
      <c r="F312" s="45">
        <v>5.98</v>
      </c>
      <c r="G312" s="45">
        <v>39.81</v>
      </c>
      <c r="H312" s="46">
        <v>280</v>
      </c>
      <c r="I312" s="45">
        <v>0.25</v>
      </c>
      <c r="J312" s="45">
        <v>0</v>
      </c>
      <c r="K312" s="105">
        <v>20</v>
      </c>
      <c r="L312" s="45">
        <v>0.625</v>
      </c>
      <c r="M312" s="45">
        <v>15.9</v>
      </c>
      <c r="N312" s="47">
        <v>210.1</v>
      </c>
      <c r="O312" s="48">
        <v>140</v>
      </c>
      <c r="P312" s="90">
        <v>4.8</v>
      </c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  <c r="IS312" s="10"/>
      <c r="IT312" s="10"/>
      <c r="IU312" s="10"/>
      <c r="IV312" s="10"/>
    </row>
    <row r="313" spans="1:256" s="18" customFormat="1" ht="16.5" customHeight="1">
      <c r="A313" s="32" t="s">
        <v>71</v>
      </c>
      <c r="B313" s="33" t="s">
        <v>42</v>
      </c>
      <c r="C313" s="105">
        <v>200</v>
      </c>
      <c r="D313" s="36">
        <v>4.6</v>
      </c>
      <c r="E313" s="36">
        <v>0.28</v>
      </c>
      <c r="F313" s="36">
        <v>0.06</v>
      </c>
      <c r="G313" s="36">
        <v>27.88</v>
      </c>
      <c r="H313" s="36">
        <v>113.15</v>
      </c>
      <c r="I313" s="36">
        <v>0.02</v>
      </c>
      <c r="J313" s="36">
        <v>5.6</v>
      </c>
      <c r="K313" s="36">
        <v>0.06</v>
      </c>
      <c r="L313" s="36">
        <v>0.06</v>
      </c>
      <c r="M313" s="36">
        <v>10.2</v>
      </c>
      <c r="N313" s="36">
        <v>15.48</v>
      </c>
      <c r="O313" s="36">
        <v>5.04</v>
      </c>
      <c r="P313" s="36">
        <v>0.42</v>
      </c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  <c r="IL313" s="10"/>
      <c r="IM313" s="10"/>
      <c r="IN313" s="10"/>
      <c r="IO313" s="10"/>
      <c r="IP313" s="10"/>
      <c r="IQ313" s="10"/>
      <c r="IR313" s="10"/>
      <c r="IS313" s="10"/>
      <c r="IT313" s="10"/>
      <c r="IU313" s="10"/>
      <c r="IV313" s="10"/>
    </row>
    <row r="314" spans="1:256" s="18" customFormat="1" ht="16.5" customHeight="1">
      <c r="A314" s="44" t="s">
        <v>26</v>
      </c>
      <c r="B314" s="32" t="s">
        <v>105</v>
      </c>
      <c r="C314" s="105">
        <v>30</v>
      </c>
      <c r="D314" s="36">
        <v>1.74</v>
      </c>
      <c r="E314" s="36">
        <v>1.98</v>
      </c>
      <c r="F314" s="36">
        <v>0.36</v>
      </c>
      <c r="G314" s="36">
        <v>10.02</v>
      </c>
      <c r="H314" s="36">
        <v>52.2</v>
      </c>
      <c r="I314" s="36">
        <v>0.054</v>
      </c>
      <c r="J314" s="36">
        <v>0</v>
      </c>
      <c r="K314" s="36">
        <v>0</v>
      </c>
      <c r="L314" s="36">
        <v>0.42</v>
      </c>
      <c r="M314" s="36">
        <v>10.5</v>
      </c>
      <c r="N314" s="36">
        <v>47.4</v>
      </c>
      <c r="O314" s="36">
        <v>14.1</v>
      </c>
      <c r="P314" s="36">
        <v>1.17</v>
      </c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  <c r="IU314" s="10"/>
      <c r="IV314" s="10"/>
    </row>
    <row r="315" spans="1:256" s="18" customFormat="1" ht="16.5" customHeight="1">
      <c r="A315" s="44" t="s">
        <v>26</v>
      </c>
      <c r="B315" s="32" t="s">
        <v>27</v>
      </c>
      <c r="C315" s="105">
        <v>20</v>
      </c>
      <c r="D315" s="36">
        <v>0.83</v>
      </c>
      <c r="E315" s="36">
        <v>1.58</v>
      </c>
      <c r="F315" s="36">
        <v>0.2</v>
      </c>
      <c r="G315" s="36">
        <v>9.66</v>
      </c>
      <c r="H315" s="36">
        <v>47</v>
      </c>
      <c r="I315" s="36">
        <v>0.033</v>
      </c>
      <c r="J315" s="36">
        <v>0</v>
      </c>
      <c r="K315" s="36">
        <v>0</v>
      </c>
      <c r="L315" s="36">
        <v>0.26</v>
      </c>
      <c r="M315" s="36">
        <v>4.6</v>
      </c>
      <c r="N315" s="36">
        <v>17.4</v>
      </c>
      <c r="O315" s="36">
        <v>6.6</v>
      </c>
      <c r="P315" s="36">
        <v>0.4</v>
      </c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  <c r="IN315" s="10"/>
      <c r="IO315" s="10"/>
      <c r="IP315" s="10"/>
      <c r="IQ315" s="10"/>
      <c r="IR315" s="10"/>
      <c r="IS315" s="10"/>
      <c r="IT315" s="10"/>
      <c r="IU315" s="10"/>
      <c r="IV315" s="10"/>
    </row>
    <row r="316" spans="1:256" s="18" customFormat="1" ht="16.5" customHeight="1">
      <c r="A316" s="85" t="s">
        <v>37</v>
      </c>
      <c r="B316" s="174"/>
      <c r="C316" s="156"/>
      <c r="D316" s="158">
        <f aca="true" t="shared" si="52" ref="D316:P316">SUM(D310:D315)</f>
        <v>55.43000000000001</v>
      </c>
      <c r="E316" s="158">
        <f t="shared" si="52"/>
        <v>32.02</v>
      </c>
      <c r="F316" s="158">
        <f t="shared" si="52"/>
        <v>24.779999999999998</v>
      </c>
      <c r="G316" s="158">
        <f t="shared" si="52"/>
        <v>134.8</v>
      </c>
      <c r="H316" s="158">
        <f t="shared" si="52"/>
        <v>762.73</v>
      </c>
      <c r="I316" s="158">
        <f t="shared" si="52"/>
        <v>0.542</v>
      </c>
      <c r="J316" s="158">
        <f t="shared" si="52"/>
        <v>15.15</v>
      </c>
      <c r="K316" s="158">
        <f t="shared" si="52"/>
        <v>68.56</v>
      </c>
      <c r="L316" s="158">
        <f t="shared" si="52"/>
        <v>4.085</v>
      </c>
      <c r="M316" s="158">
        <f t="shared" si="52"/>
        <v>108.13000000000001</v>
      </c>
      <c r="N316" s="158">
        <f t="shared" si="52"/>
        <v>503.89</v>
      </c>
      <c r="O316" s="158">
        <f t="shared" si="52"/>
        <v>210.6</v>
      </c>
      <c r="P316" s="158">
        <f t="shared" si="52"/>
        <v>9.25</v>
      </c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  <c r="IN316" s="10"/>
      <c r="IO316" s="10"/>
      <c r="IP316" s="10"/>
      <c r="IQ316" s="10"/>
      <c r="IR316" s="10"/>
      <c r="IS316" s="10"/>
      <c r="IT316" s="10"/>
      <c r="IU316" s="10"/>
      <c r="IV316" s="10"/>
    </row>
    <row r="317" spans="1:256" s="18" customFormat="1" ht="16.5" customHeight="1">
      <c r="A317" s="146" t="s">
        <v>185</v>
      </c>
      <c r="B317" s="175"/>
      <c r="C317" s="176"/>
      <c r="D317" s="181">
        <f aca="true" t="shared" si="53" ref="D317:P317">SUM(D316,D308)</f>
        <v>103.84</v>
      </c>
      <c r="E317" s="181">
        <f t="shared" si="53"/>
        <v>48.173</v>
      </c>
      <c r="F317" s="181">
        <f t="shared" si="53"/>
        <v>39.464</v>
      </c>
      <c r="G317" s="181">
        <f t="shared" si="53"/>
        <v>196.17000000000002</v>
      </c>
      <c r="H317" s="181">
        <f t="shared" si="53"/>
        <v>1144.8899999999999</v>
      </c>
      <c r="I317" s="181">
        <f t="shared" si="53"/>
        <v>0.744</v>
      </c>
      <c r="J317" s="181">
        <f t="shared" si="53"/>
        <v>34.74</v>
      </c>
      <c r="K317" s="181">
        <f t="shared" si="53"/>
        <v>323.22</v>
      </c>
      <c r="L317" s="181">
        <f t="shared" si="53"/>
        <v>6.395</v>
      </c>
      <c r="M317" s="181">
        <f t="shared" si="53"/>
        <v>241.23000000000002</v>
      </c>
      <c r="N317" s="181">
        <f t="shared" si="53"/>
        <v>761.29</v>
      </c>
      <c r="O317" s="181">
        <f t="shared" si="53"/>
        <v>257.28999999999996</v>
      </c>
      <c r="P317" s="181">
        <f t="shared" si="53"/>
        <v>15.166</v>
      </c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  <c r="IN317" s="10"/>
      <c r="IO317" s="10"/>
      <c r="IP317" s="10"/>
      <c r="IQ317" s="10"/>
      <c r="IR317" s="10"/>
      <c r="IS317" s="10"/>
      <c r="IT317" s="10"/>
      <c r="IU317" s="10"/>
      <c r="IV317" s="10"/>
    </row>
    <row r="318" spans="1:256" s="18" customFormat="1" ht="15">
      <c r="A318" s="121" t="s">
        <v>197</v>
      </c>
      <c r="B318" s="122"/>
      <c r="C318" s="123"/>
      <c r="D318" s="214">
        <f aca="true" t="shared" si="54" ref="D318:P318">SUM(D317,D300,D284,D266,D251,D234,D218,D202,D184,D167,D150,D133,D117,D98,D82,D67,D50,D33)/18</f>
        <v>120.05958025000002</v>
      </c>
      <c r="E318" s="124">
        <f t="shared" si="54"/>
        <v>47.40050000000001</v>
      </c>
      <c r="F318" s="124">
        <f t="shared" si="54"/>
        <v>44.45066666666667</v>
      </c>
      <c r="G318" s="124">
        <f t="shared" si="54"/>
        <v>183.98833333333334</v>
      </c>
      <c r="H318" s="124">
        <f t="shared" si="54"/>
        <v>1284.5022222222224</v>
      </c>
      <c r="I318" s="124">
        <f t="shared" si="54"/>
        <v>0.6108888888888889</v>
      </c>
      <c r="J318" s="124">
        <f t="shared" si="54"/>
        <v>60.02377777777778</v>
      </c>
      <c r="K318" s="124">
        <f t="shared" si="54"/>
        <v>172.24538888888887</v>
      </c>
      <c r="L318" s="124">
        <f t="shared" si="54"/>
        <v>6.768333333333334</v>
      </c>
      <c r="M318" s="124">
        <f t="shared" si="54"/>
        <v>345.4605555555556</v>
      </c>
      <c r="N318" s="124">
        <f t="shared" si="54"/>
        <v>707.0735555555556</v>
      </c>
      <c r="O318" s="124">
        <f t="shared" si="54"/>
        <v>194.4572222222222</v>
      </c>
      <c r="P318" s="124">
        <f t="shared" si="54"/>
        <v>12.236777777777782</v>
      </c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  <c r="IR318" s="10"/>
      <c r="IS318" s="10"/>
      <c r="IT318" s="10"/>
      <c r="IU318" s="10"/>
      <c r="IV318" s="10"/>
    </row>
    <row r="319" spans="1:16" ht="20.25">
      <c r="A319" s="51"/>
      <c r="B319" s="6"/>
      <c r="C319" s="6"/>
      <c r="D319" s="6"/>
      <c r="E319" s="6"/>
      <c r="F319" s="6"/>
      <c r="G319" s="6"/>
      <c r="H319" s="6"/>
      <c r="I319" s="52"/>
      <c r="J319" s="52"/>
      <c r="K319" s="52"/>
      <c r="L319" s="52"/>
      <c r="M319" s="52"/>
      <c r="N319" s="6"/>
      <c r="O319" s="6"/>
      <c r="P319" s="53"/>
    </row>
    <row r="320" spans="1:256" s="59" customFormat="1" ht="18" customHeight="1">
      <c r="A320" s="226" t="s">
        <v>103</v>
      </c>
      <c r="B320" s="227"/>
      <c r="C320" s="227"/>
      <c r="D320" s="227"/>
      <c r="E320" s="227"/>
      <c r="F320" s="227"/>
      <c r="G320" s="227"/>
      <c r="H320" s="227"/>
      <c r="I320" s="227"/>
      <c r="J320" s="227"/>
      <c r="K320" s="227"/>
      <c r="L320" s="227"/>
      <c r="M320" s="227"/>
      <c r="N320" s="227"/>
      <c r="O320" s="227"/>
      <c r="P320" s="227"/>
      <c r="Q320" s="57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  <c r="EN320" s="58"/>
      <c r="EO320" s="58"/>
      <c r="EP320" s="58"/>
      <c r="EQ320" s="58"/>
      <c r="ER320" s="58"/>
      <c r="ES320" s="58"/>
      <c r="ET320" s="58"/>
      <c r="EU320" s="58"/>
      <c r="EV320" s="58"/>
      <c r="EW320" s="58"/>
      <c r="EX320" s="58"/>
      <c r="EY320" s="58"/>
      <c r="EZ320" s="58"/>
      <c r="FA320" s="58"/>
      <c r="FB320" s="58"/>
      <c r="FC320" s="58"/>
      <c r="FD320" s="58"/>
      <c r="FE320" s="58"/>
      <c r="FF320" s="58"/>
      <c r="FG320" s="58"/>
      <c r="FH320" s="58"/>
      <c r="FI320" s="58"/>
      <c r="FJ320" s="58"/>
      <c r="FK320" s="58"/>
      <c r="FL320" s="58"/>
      <c r="FM320" s="58"/>
      <c r="FN320" s="58"/>
      <c r="FO320" s="58"/>
      <c r="FP320" s="58"/>
      <c r="FQ320" s="58"/>
      <c r="FR320" s="58"/>
      <c r="FS320" s="58"/>
      <c r="FT320" s="58"/>
      <c r="FU320" s="58"/>
      <c r="FV320" s="58"/>
      <c r="FW320" s="58"/>
      <c r="FX320" s="58"/>
      <c r="FY320" s="58"/>
      <c r="FZ320" s="58"/>
      <c r="GA320" s="58"/>
      <c r="GB320" s="58"/>
      <c r="GC320" s="58"/>
      <c r="GD320" s="58"/>
      <c r="GE320" s="58"/>
      <c r="GF320" s="58"/>
      <c r="GG320" s="58"/>
      <c r="GH320" s="58"/>
      <c r="GI320" s="58"/>
      <c r="GJ320" s="58"/>
      <c r="GK320" s="58"/>
      <c r="GL320" s="58"/>
      <c r="GM320" s="58"/>
      <c r="GN320" s="58"/>
      <c r="GO320" s="58"/>
      <c r="GP320" s="58"/>
      <c r="GQ320" s="58"/>
      <c r="GR320" s="58"/>
      <c r="GS320" s="58"/>
      <c r="GT320" s="58"/>
      <c r="GU320" s="58"/>
      <c r="GV320" s="58"/>
      <c r="GW320" s="58"/>
      <c r="GX320" s="58"/>
      <c r="GY320" s="58"/>
      <c r="GZ320" s="58"/>
      <c r="HA320" s="58"/>
      <c r="HB320" s="58"/>
      <c r="HC320" s="58"/>
      <c r="HD320" s="58"/>
      <c r="HE320" s="58"/>
      <c r="HF320" s="58"/>
      <c r="HG320" s="58"/>
      <c r="HH320" s="58"/>
      <c r="HI320" s="58"/>
      <c r="HJ320" s="58"/>
      <c r="HK320" s="58"/>
      <c r="HL320" s="58"/>
      <c r="HM320" s="58"/>
      <c r="HN320" s="58"/>
      <c r="HO320" s="58"/>
      <c r="HP320" s="58"/>
      <c r="HQ320" s="58"/>
      <c r="HR320" s="58"/>
      <c r="HS320" s="58"/>
      <c r="HT320" s="58"/>
      <c r="HU320" s="58"/>
      <c r="HV320" s="58"/>
      <c r="HW320" s="58"/>
      <c r="HX320" s="58"/>
      <c r="HY320" s="58"/>
      <c r="HZ320" s="58"/>
      <c r="IA320" s="58"/>
      <c r="IB320" s="58"/>
      <c r="IC320" s="58"/>
      <c r="ID320" s="58"/>
      <c r="IE320" s="58"/>
      <c r="IF320" s="58"/>
      <c r="IG320" s="58"/>
      <c r="IH320" s="58"/>
      <c r="II320" s="58"/>
      <c r="IJ320" s="58"/>
      <c r="IK320" s="58"/>
      <c r="IL320" s="58"/>
      <c r="IM320" s="58"/>
      <c r="IN320" s="58"/>
      <c r="IO320" s="58"/>
      <c r="IP320" s="58"/>
      <c r="IQ320" s="58"/>
      <c r="IR320" s="58"/>
      <c r="IS320" s="58"/>
      <c r="IT320" s="58"/>
      <c r="IU320" s="58"/>
      <c r="IV320" s="58"/>
    </row>
    <row r="321" spans="1:256" s="50" customFormat="1" ht="15.75">
      <c r="A321" s="60"/>
      <c r="B321" s="61" t="s">
        <v>104</v>
      </c>
      <c r="C321" s="62"/>
      <c r="D321" s="63"/>
      <c r="E321" s="64"/>
      <c r="F321" s="63"/>
      <c r="G321" s="63"/>
      <c r="H321" s="62"/>
      <c r="I321" s="65"/>
      <c r="J321" s="66"/>
      <c r="K321" s="66"/>
      <c r="L321" s="66"/>
      <c r="M321" s="66"/>
      <c r="N321" s="63"/>
      <c r="O321" s="63"/>
      <c r="P321" s="67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49"/>
      <c r="EX321" s="49"/>
      <c r="EY321" s="49"/>
      <c r="EZ321" s="49"/>
      <c r="FA321" s="49"/>
      <c r="FB321" s="49"/>
      <c r="FC321" s="49"/>
      <c r="FD321" s="49"/>
      <c r="FE321" s="49"/>
      <c r="FF321" s="49"/>
      <c r="FG321" s="49"/>
      <c r="FH321" s="49"/>
      <c r="FI321" s="49"/>
      <c r="FJ321" s="49"/>
      <c r="FK321" s="49"/>
      <c r="FL321" s="49"/>
      <c r="FM321" s="49"/>
      <c r="FN321" s="49"/>
      <c r="FO321" s="49"/>
      <c r="FP321" s="49"/>
      <c r="FQ321" s="49"/>
      <c r="FR321" s="49"/>
      <c r="FS321" s="49"/>
      <c r="FT321" s="49"/>
      <c r="FU321" s="49"/>
      <c r="FV321" s="49"/>
      <c r="FW321" s="49"/>
      <c r="FX321" s="49"/>
      <c r="FY321" s="49"/>
      <c r="FZ321" s="49"/>
      <c r="GA321" s="49"/>
      <c r="GB321" s="49"/>
      <c r="GC321" s="49"/>
      <c r="GD321" s="49"/>
      <c r="GE321" s="49"/>
      <c r="GF321" s="49"/>
      <c r="GG321" s="49"/>
      <c r="GH321" s="49"/>
      <c r="GI321" s="49"/>
      <c r="GJ321" s="49"/>
      <c r="GK321" s="49"/>
      <c r="GL321" s="49"/>
      <c r="GM321" s="49"/>
      <c r="GN321" s="49"/>
      <c r="GO321" s="49"/>
      <c r="GP321" s="49"/>
      <c r="GQ321" s="49"/>
      <c r="GR321" s="49"/>
      <c r="GS321" s="49"/>
      <c r="GT321" s="49"/>
      <c r="GU321" s="49"/>
      <c r="GV321" s="49"/>
      <c r="GW321" s="49"/>
      <c r="GX321" s="49"/>
      <c r="GY321" s="49"/>
      <c r="GZ321" s="49"/>
      <c r="HA321" s="49"/>
      <c r="HB321" s="49"/>
      <c r="HC321" s="49"/>
      <c r="HD321" s="49"/>
      <c r="HE321" s="49"/>
      <c r="HF321" s="49"/>
      <c r="HG321" s="49"/>
      <c r="HH321" s="49"/>
      <c r="HI321" s="49"/>
      <c r="HJ321" s="49"/>
      <c r="HK321" s="49"/>
      <c r="HL321" s="49"/>
      <c r="HM321" s="49"/>
      <c r="HN321" s="49"/>
      <c r="HO321" s="49"/>
      <c r="HP321" s="49"/>
      <c r="HQ321" s="49"/>
      <c r="HR321" s="49"/>
      <c r="HS321" s="49"/>
      <c r="HT321" s="49"/>
      <c r="HU321" s="49"/>
      <c r="HV321" s="49"/>
      <c r="HW321" s="49"/>
      <c r="HX321" s="49"/>
      <c r="HY321" s="49"/>
      <c r="HZ321" s="49"/>
      <c r="IA321" s="49"/>
      <c r="IB321" s="49"/>
      <c r="IC321" s="49"/>
      <c r="ID321" s="49"/>
      <c r="IE321" s="49"/>
      <c r="IF321" s="49"/>
      <c r="IG321" s="49"/>
      <c r="IH321" s="49"/>
      <c r="II321" s="49"/>
      <c r="IJ321" s="49"/>
      <c r="IK321" s="49"/>
      <c r="IL321" s="49"/>
      <c r="IM321" s="49"/>
      <c r="IN321" s="49"/>
      <c r="IO321" s="49"/>
      <c r="IP321" s="49"/>
      <c r="IQ321" s="49"/>
      <c r="IR321" s="49"/>
      <c r="IS321" s="49"/>
      <c r="IT321" s="49"/>
      <c r="IU321" s="49"/>
      <c r="IV321" s="49"/>
    </row>
    <row r="322" spans="1:16" ht="20.25">
      <c r="A322" s="68"/>
      <c r="B322" s="228" t="s">
        <v>187</v>
      </c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52"/>
      <c r="N322" s="6"/>
      <c r="O322" s="6"/>
      <c r="P322" s="53"/>
    </row>
    <row r="323" spans="1:20" ht="14.25" customHeight="1">
      <c r="A323" s="241" t="s">
        <v>61</v>
      </c>
      <c r="B323" s="231"/>
      <c r="C323" s="231"/>
      <c r="D323" s="231"/>
      <c r="E323" s="231"/>
      <c r="F323" s="231"/>
      <c r="G323" s="231"/>
      <c r="H323" s="69"/>
      <c r="I323" s="69"/>
      <c r="J323" s="69"/>
      <c r="K323" s="69"/>
      <c r="L323" s="55"/>
      <c r="M323" s="55"/>
      <c r="N323" s="54"/>
      <c r="O323" s="54"/>
      <c r="P323" s="56"/>
      <c r="Q323" s="70"/>
      <c r="R323" s="70"/>
      <c r="T323" s="20"/>
    </row>
    <row r="324" spans="1:16" ht="13.5" customHeight="1">
      <c r="A324" s="241" t="s">
        <v>50</v>
      </c>
      <c r="B324" s="231"/>
      <c r="C324" s="231"/>
      <c r="D324" s="231"/>
      <c r="E324" s="231"/>
      <c r="F324" s="69"/>
      <c r="G324" s="69"/>
      <c r="H324" s="69"/>
      <c r="I324" s="69"/>
      <c r="J324" s="69"/>
      <c r="K324" s="69"/>
      <c r="L324" s="71"/>
      <c r="M324" s="71"/>
      <c r="N324" s="54"/>
      <c r="O324" s="54"/>
      <c r="P324" s="53"/>
    </row>
    <row r="325" spans="1:16" ht="12.75" customHeight="1">
      <c r="A325" s="230" t="s">
        <v>186</v>
      </c>
      <c r="B325" s="231"/>
      <c r="C325" s="231"/>
      <c r="D325" s="74"/>
      <c r="E325" s="74"/>
      <c r="F325" s="74"/>
      <c r="G325" s="74"/>
      <c r="H325" s="74"/>
      <c r="I325" s="74"/>
      <c r="J325" s="74"/>
      <c r="K325" s="74"/>
      <c r="L325" s="71"/>
      <c r="M325" s="71"/>
      <c r="N325" s="54"/>
      <c r="O325" s="54"/>
      <c r="P325" s="75"/>
    </row>
    <row r="326" spans="1:16" ht="12.75" customHeight="1">
      <c r="A326" s="230" t="s">
        <v>62</v>
      </c>
      <c r="B326" s="231"/>
      <c r="C326" s="231"/>
      <c r="D326" s="74"/>
      <c r="E326" s="74"/>
      <c r="F326" s="74"/>
      <c r="G326" s="74"/>
      <c r="H326" s="74"/>
      <c r="I326" s="74"/>
      <c r="J326" s="74"/>
      <c r="K326" s="74"/>
      <c r="L326" s="71"/>
      <c r="M326" s="71"/>
      <c r="N326" s="54"/>
      <c r="O326" s="54"/>
      <c r="P326" s="75"/>
    </row>
    <row r="327" spans="1:16" ht="14.25" customHeight="1">
      <c r="A327" s="72" t="s">
        <v>33</v>
      </c>
      <c r="B327" s="73"/>
      <c r="C327" s="74"/>
      <c r="D327" s="74"/>
      <c r="E327" s="74"/>
      <c r="F327" s="74"/>
      <c r="G327" s="74"/>
      <c r="H327" s="74"/>
      <c r="I327" s="74"/>
      <c r="J327" s="74"/>
      <c r="K327" s="74"/>
      <c r="L327" s="76"/>
      <c r="M327" s="76"/>
      <c r="N327" s="6"/>
      <c r="O327" s="6"/>
      <c r="P327" s="53"/>
    </row>
    <row r="328" spans="1:16" ht="13.5" customHeight="1">
      <c r="A328" s="72" t="s">
        <v>34</v>
      </c>
      <c r="B328" s="73"/>
      <c r="C328" s="74"/>
      <c r="D328" s="74"/>
      <c r="E328" s="74"/>
      <c r="F328" s="74"/>
      <c r="G328" s="74"/>
      <c r="H328" s="74"/>
      <c r="I328" s="74"/>
      <c r="J328" s="74"/>
      <c r="K328" s="74"/>
      <c r="L328" s="76"/>
      <c r="M328" s="76"/>
      <c r="N328" s="6"/>
      <c r="O328" s="6"/>
      <c r="P328" s="53"/>
    </row>
    <row r="329" spans="1:16" ht="20.25">
      <c r="A329" s="77"/>
      <c r="B329" s="78"/>
      <c r="C329" s="79"/>
      <c r="D329" s="79"/>
      <c r="E329" s="79"/>
      <c r="F329" s="79"/>
      <c r="G329" s="79"/>
      <c r="H329" s="79"/>
      <c r="I329" s="79"/>
      <c r="J329" s="79"/>
      <c r="K329" s="79"/>
      <c r="L329" s="76"/>
      <c r="M329" s="76"/>
      <c r="N329" s="80"/>
      <c r="O329" s="80"/>
      <c r="P329" s="81"/>
    </row>
    <row r="330" spans="1:16" ht="20.25">
      <c r="A330" s="78" t="s">
        <v>51</v>
      </c>
      <c r="B330" s="106" t="s">
        <v>52</v>
      </c>
      <c r="C330" s="78"/>
      <c r="D330" s="79"/>
      <c r="E330" s="79"/>
      <c r="F330" s="79"/>
      <c r="G330" s="79"/>
      <c r="H330" s="79"/>
      <c r="I330" s="79"/>
      <c r="J330" s="79"/>
      <c r="K330" s="79"/>
      <c r="L330" s="76"/>
      <c r="M330" s="76"/>
      <c r="N330" s="80"/>
      <c r="O330" s="80"/>
      <c r="P330" s="81"/>
    </row>
    <row r="331" spans="1:16" ht="21" customHeight="1">
      <c r="A331"/>
      <c r="B331"/>
      <c r="C331"/>
      <c r="D331" s="78"/>
      <c r="E331" s="78"/>
      <c r="F331" s="78"/>
      <c r="G331" s="78"/>
      <c r="H331" s="79"/>
      <c r="I331" s="79"/>
      <c r="J331" s="79"/>
      <c r="K331" s="79"/>
      <c r="L331" s="76"/>
      <c r="M331" s="76"/>
      <c r="N331" s="80"/>
      <c r="O331" s="80"/>
      <c r="P331" s="81"/>
    </row>
    <row r="332" spans="1:16" ht="20.25">
      <c r="A332" s="82"/>
      <c r="B332" s="83"/>
      <c r="C332" s="6"/>
      <c r="D332" s="6"/>
      <c r="E332" s="6"/>
      <c r="F332" s="6"/>
      <c r="G332" s="6"/>
      <c r="H332" s="6"/>
      <c r="I332" s="52"/>
      <c r="J332" s="76"/>
      <c r="K332" s="76"/>
      <c r="L332" s="76"/>
      <c r="M332" s="76"/>
      <c r="N332" s="6"/>
      <c r="O332" s="6"/>
      <c r="P332" s="53"/>
    </row>
    <row r="333" ht="14.25"/>
  </sheetData>
  <sheetProtection/>
  <mergeCells count="86">
    <mergeCell ref="K3:O3"/>
    <mergeCell ref="K4:O4"/>
    <mergeCell ref="K5:O5"/>
    <mergeCell ref="K6:O6"/>
    <mergeCell ref="C8:F8"/>
    <mergeCell ref="K7:O7"/>
    <mergeCell ref="A203:P203"/>
    <mergeCell ref="A159:P159"/>
    <mergeCell ref="A169:P169"/>
    <mergeCell ref="A176:P176"/>
    <mergeCell ref="A185:P185"/>
    <mergeCell ref="A186:P186"/>
    <mergeCell ref="A187:P187"/>
    <mergeCell ref="A125:P125"/>
    <mergeCell ref="A135:P135"/>
    <mergeCell ref="A142:P142"/>
    <mergeCell ref="A152:P152"/>
    <mergeCell ref="A118:P118"/>
    <mergeCell ref="A194:P194"/>
    <mergeCell ref="A69:P69"/>
    <mergeCell ref="A74:P74"/>
    <mergeCell ref="A84:P84"/>
    <mergeCell ref="A90:P90"/>
    <mergeCell ref="A101:P101"/>
    <mergeCell ref="A119:P119"/>
    <mergeCell ref="A109:P109"/>
    <mergeCell ref="A323:G323"/>
    <mergeCell ref="A324:E324"/>
    <mergeCell ref="A326:C326"/>
    <mergeCell ref="M14:P14"/>
    <mergeCell ref="C2:H2"/>
    <mergeCell ref="A68:P68"/>
    <mergeCell ref="I14:L14"/>
    <mergeCell ref="A8:B8"/>
    <mergeCell ref="K8:N8"/>
    <mergeCell ref="A11:P11"/>
    <mergeCell ref="B12:M12"/>
    <mergeCell ref="L13:N13"/>
    <mergeCell ref="A14:A15"/>
    <mergeCell ref="B14:B15"/>
    <mergeCell ref="C14:C15"/>
    <mergeCell ref="A100:P100"/>
    <mergeCell ref="A18:P18"/>
    <mergeCell ref="A25:P25"/>
    <mergeCell ref="A35:P35"/>
    <mergeCell ref="A42:P42"/>
    <mergeCell ref="D14:D15"/>
    <mergeCell ref="E14:G14"/>
    <mergeCell ref="A134:P134"/>
    <mergeCell ref="A151:P151"/>
    <mergeCell ref="A16:P16"/>
    <mergeCell ref="A17:P17"/>
    <mergeCell ref="A34:P34"/>
    <mergeCell ref="A51:P51"/>
    <mergeCell ref="A52:P52"/>
    <mergeCell ref="A59:P59"/>
    <mergeCell ref="K2:P2"/>
    <mergeCell ref="C7:E7"/>
    <mergeCell ref="A320:P320"/>
    <mergeCell ref="B322:L322"/>
    <mergeCell ref="A325:C325"/>
    <mergeCell ref="K9:M9"/>
    <mergeCell ref="A168:P168"/>
    <mergeCell ref="A83:P83"/>
    <mergeCell ref="A99:P99"/>
    <mergeCell ref="A204:P204"/>
    <mergeCell ref="A210:P210"/>
    <mergeCell ref="A219:P219"/>
    <mergeCell ref="A220:P220"/>
    <mergeCell ref="A226:P226"/>
    <mergeCell ref="A235:P235"/>
    <mergeCell ref="A236:P236"/>
    <mergeCell ref="A243:P243"/>
    <mergeCell ref="A252:P252"/>
    <mergeCell ref="A253:P253"/>
    <mergeCell ref="A259:P259"/>
    <mergeCell ref="A268:P268"/>
    <mergeCell ref="A301:P301"/>
    <mergeCell ref="A302:P302"/>
    <mergeCell ref="A309:P309"/>
    <mergeCell ref="A269:P269"/>
    <mergeCell ref="A267:P267"/>
    <mergeCell ref="A276:P276"/>
    <mergeCell ref="A285:P285"/>
    <mergeCell ref="A286:P286"/>
    <mergeCell ref="A292:P292"/>
  </mergeCells>
  <printOptions horizontalCentered="1"/>
  <pageMargins left="0.5118110236220472" right="0.6299212598425197" top="0.35433070866141736" bottom="0.4724409448818898" header="0.03937007874015748" footer="0.1968503937007874"/>
  <pageSetup fitToHeight="8" fitToWidth="1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User</cp:lastModifiedBy>
  <cp:lastPrinted>2021-06-01T05:35:50Z</cp:lastPrinted>
  <dcterms:created xsi:type="dcterms:W3CDTF">2016-11-29T09:07:07Z</dcterms:created>
  <dcterms:modified xsi:type="dcterms:W3CDTF">2021-06-02T16:11:27Z</dcterms:modified>
  <cp:category/>
  <cp:version/>
  <cp:contentType/>
  <cp:contentStatus/>
  <cp:revision>130</cp:revision>
</cp:coreProperties>
</file>